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C:\Users\mathias.briker\Downloads\"/>
    </mc:Choice>
  </mc:AlternateContent>
  <xr:revisionPtr revIDLastSave="0" documentId="8_{A7729322-B51E-4515-AB9B-A13F9BB120BD}" xr6:coauthVersionLast="47" xr6:coauthVersionMax="47" xr10:uidLastSave="{00000000-0000-0000-0000-000000000000}"/>
  <bookViews>
    <workbookView xWindow="-108" yWindow="-108" windowWidth="23256" windowHeight="13896" activeTab="1" xr2:uid="{00000000-000D-0000-FFFF-FFFF00000000}"/>
  </bookViews>
  <sheets>
    <sheet name="1. Anleitung" sheetId="4" r:id="rId1"/>
    <sheet name="2. Formular" sheetId="1" r:id="rId2"/>
    <sheet name="3. Trainer-Entschädigung" sheetId="2" r:id="rId3"/>
    <sheet name="4. Int. Wettkämpf in LIE" sheetId="3" r:id="rId4"/>
  </sheets>
  <definedNames>
    <definedName name="_xlnm.Print_Area" localSheetId="1">'2. Formular'!$A$1:$H$47</definedName>
    <definedName name="_xlnm.Print_Area" localSheetId="2">'3. Trainer-Entschädigung'!$A$1:$H$27</definedName>
    <definedName name="_xlnm.Print_Area" localSheetId="3">'4. Int. Wettkämpf in LIE'!$A$1:$F$13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2" i="1" l="1"/>
  <c r="H43" i="1"/>
  <c r="H13" i="2"/>
  <c r="H14" i="2"/>
  <c r="H15" i="2"/>
  <c r="H16" i="2"/>
  <c r="H17" i="2"/>
  <c r="H18" i="2"/>
  <c r="H19" i="2"/>
  <c r="H20" i="2"/>
  <c r="H21" i="2"/>
  <c r="H22" i="2"/>
  <c r="C12" i="3"/>
  <c r="B38" i="1" s="1"/>
  <c r="B39" i="1" s="1"/>
  <c r="H41" i="1"/>
  <c r="D45" i="1"/>
  <c r="D43" i="1"/>
  <c r="D41" i="1"/>
  <c r="D42" i="1"/>
  <c r="D44" i="1" s="1"/>
  <c r="H45" i="1"/>
  <c r="B25" i="1"/>
  <c r="B31" i="1"/>
  <c r="D31" i="1"/>
  <c r="D25" i="1"/>
  <c r="F5" i="3"/>
  <c r="F12" i="3" s="1"/>
  <c r="H38" i="1" s="1"/>
  <c r="H39" i="1" s="1"/>
  <c r="F6" i="3"/>
  <c r="F7" i="3"/>
  <c r="F8" i="3"/>
  <c r="F9" i="3"/>
  <c r="F10" i="3"/>
  <c r="F11" i="3"/>
  <c r="D12" i="3"/>
  <c r="F38" i="1"/>
  <c r="F39" i="1"/>
  <c r="E5" i="3"/>
  <c r="E6" i="3"/>
  <c r="E7" i="3"/>
  <c r="E8" i="3"/>
  <c r="E9" i="3"/>
  <c r="E10" i="3"/>
  <c r="E11" i="3"/>
  <c r="D23" i="2"/>
  <c r="E23" i="2"/>
  <c r="F9" i="2"/>
  <c r="H9" i="2" s="1"/>
  <c r="F10" i="2"/>
  <c r="H10" i="2" s="1"/>
  <c r="F11" i="2"/>
  <c r="H11" i="2" s="1"/>
  <c r="F12" i="2"/>
  <c r="H12" i="2" s="1"/>
  <c r="F13" i="2"/>
  <c r="G13" i="2"/>
  <c r="F14" i="2"/>
  <c r="G14" i="2"/>
  <c r="F15" i="2"/>
  <c r="G15" i="2"/>
  <c r="F16" i="2"/>
  <c r="G16" i="2"/>
  <c r="F17" i="2"/>
  <c r="G17" i="2"/>
  <c r="F18" i="2"/>
  <c r="G18" i="2"/>
  <c r="F19" i="2"/>
  <c r="G19" i="2"/>
  <c r="F20" i="2"/>
  <c r="G20" i="2"/>
  <c r="F21" i="2"/>
  <c r="G21" i="2"/>
  <c r="F22" i="2"/>
  <c r="G22" i="2"/>
  <c r="F25" i="1"/>
  <c r="H25" i="1"/>
  <c r="F31" i="1"/>
  <c r="H31" i="1"/>
  <c r="F44" i="1"/>
  <c r="H44" i="1" l="1"/>
  <c r="G12" i="2"/>
  <c r="G10" i="2"/>
  <c r="G11" i="2"/>
  <c r="H23" i="2"/>
  <c r="F33" i="1" s="1"/>
  <c r="H36" i="1" s="1"/>
  <c r="G9" i="2"/>
  <c r="E12" i="3"/>
  <c r="D38" i="1" s="1"/>
  <c r="D39" i="1" s="1"/>
  <c r="G23" i="2" l="1"/>
  <c r="B33" i="1" s="1"/>
  <c r="D36" i="1" s="1"/>
  <c r="F36" i="1"/>
  <c r="B36" i="1" l="1"/>
</calcChain>
</file>

<file path=xl/sharedStrings.xml><?xml version="1.0" encoding="utf-8"?>
<sst xmlns="http://schemas.openxmlformats.org/spreadsheetml/2006/main" count="106" uniqueCount="87">
  <si>
    <t>Faktor</t>
  </si>
  <si>
    <t xml:space="preserve">Bemerkung </t>
  </si>
  <si>
    <t>Unterkunft</t>
  </si>
  <si>
    <t>Verpflegung</t>
  </si>
  <si>
    <t>Startgebühren</t>
  </si>
  <si>
    <t>A-Trainer Sportschule</t>
  </si>
  <si>
    <t>Material</t>
  </si>
  <si>
    <t>Maximaler Totalbetrag</t>
  </si>
  <si>
    <t xml:space="preserve">Verband: </t>
  </si>
  <si>
    <t>Leistungssportverantwortlicher:</t>
  </si>
  <si>
    <t>Sportart:</t>
  </si>
  <si>
    <t>Infrastruktur</t>
  </si>
  <si>
    <t>Reise/Transport</t>
  </si>
  <si>
    <t>Gesamtkosten Trainingsmassnahmen</t>
  </si>
  <si>
    <t>Gestamtkosten Wettkämpfe</t>
  </si>
  <si>
    <t>Staff (Service, Physio, etc.)</t>
  </si>
  <si>
    <t>max. Förder-Betrag</t>
  </si>
  <si>
    <t>Trainer</t>
  </si>
  <si>
    <t>Personal (Honorare)</t>
  </si>
  <si>
    <t>Trainerausbildungen (ausserhalb J+S)</t>
  </si>
  <si>
    <t>Gesamtkosten Personal (Honorare)</t>
  </si>
  <si>
    <t>Gesamtkosten weitere</t>
  </si>
  <si>
    <t>olympisch</t>
  </si>
  <si>
    <t>nicht-olympisch</t>
  </si>
  <si>
    <t xml:space="preserve">Verantwortlich für die Budgetierung/Abrechnung: </t>
  </si>
  <si>
    <t xml:space="preserve">Förderjahr: </t>
  </si>
  <si>
    <t>Formular Förderbeitrag Trainings- und Wettkampfkosten</t>
  </si>
  <si>
    <t>LEISTUNGSSPORTFÖRDERUNG VERBÄNDE</t>
  </si>
  <si>
    <t>Berechnung Förderbeitrag Trainings- und Wettkampfkosten:  Kosten die innerhalb des Leistungssportprogramms anfallen</t>
  </si>
  <si>
    <t>Olympisch / Nicht-Olympisch:</t>
  </si>
  <si>
    <t>Wettkampfteilnahmen (gemäss LS-Programm)</t>
  </si>
  <si>
    <t>Trainingsmassnahmen</t>
  </si>
  <si>
    <t>Weitere Kosten</t>
  </si>
  <si>
    <t>Hilfsformular zur Berechnung des Förderbeitrags Trainerlöhne</t>
  </si>
  <si>
    <t>Name</t>
  </si>
  <si>
    <t>Vorname</t>
  </si>
  <si>
    <t>Total</t>
  </si>
  <si>
    <t>Erklärung:</t>
  </si>
  <si>
    <t>A-Trainer = Faktor 0.5; B-Trainer = Faktor 0.3</t>
  </si>
  <si>
    <t>Maximaler Förderbetrag/Trainer = CHF 40`000.-</t>
  </si>
  <si>
    <t>Lohnkosten 
Jahresrechnung</t>
  </si>
  <si>
    <t>Lohnkosten 
Budget</t>
  </si>
  <si>
    <t>Budgetierter 
Förderbetrag</t>
  </si>
  <si>
    <t>Errechneter
Förderbetrag</t>
  </si>
  <si>
    <t>LOC finanziert bis zu 50 % der Trainer*innen-Löhne. Der maximale Unterstüt_x0002_zungsbeitrag pro Trainer*in beträgt CHF 40`000.-. Der genaue Beitrag errechnet sich anhand der Ausbildungsqualifikationen des/der Verbandstrainers*in gemäss Trainerqualifikationsstruktur LOC (siehe separates Dokument). Dies gilt auch, wenn ein Sportverband eine Trainerleistung bei externen Partnern einkauft. Voraussetzung dafür ist ein Anstellungsverhältnis oder eine Pauschalvereinbarung zwischen dem/der Trainer*in und dem Verband.</t>
  </si>
  <si>
    <r>
      <rPr>
        <b/>
        <sz val="12"/>
        <color theme="1"/>
        <rFont val="Calibri Light"/>
        <family val="2"/>
        <scheme val="major"/>
      </rPr>
      <t>Anleitung Formular:</t>
    </r>
    <r>
      <rPr>
        <sz val="12"/>
        <color theme="1"/>
        <rFont val="Calibri Light"/>
        <family val="2"/>
        <scheme val="major"/>
      </rPr>
      <t xml:space="preserve">
1. Im Rahmen der Budgetierung sind die Vornamen und Namen, die Qualifikationen sowie die Lohnkosten Budget einzutragen.
2. Zur Endabrechung sind die Lohnkosten Jahresrechnung anzugeben.
Das Formular errechnet automatisch den Förderbetrag, welcher ins Hauptformular übertragen wird.</t>
    </r>
  </si>
  <si>
    <t>Qualifikation
(A/B)</t>
  </si>
  <si>
    <t>Anleitung zur Ausfüllung des Formulars "Trainings- und Wettkampfkosten"</t>
  </si>
  <si>
    <r>
      <rPr>
        <b/>
        <u/>
        <sz val="11"/>
        <color rgb="FF005AAE"/>
        <rFont val="Calibri"/>
        <family val="2"/>
        <scheme val="minor"/>
      </rPr>
      <t>Auszahlung</t>
    </r>
    <r>
      <rPr>
        <sz val="11"/>
        <color theme="1"/>
        <rFont val="Calibri"/>
        <family val="2"/>
        <scheme val="minor"/>
      </rPr>
      <t xml:space="preserve">
Eine</t>
    </r>
    <r>
      <rPr>
        <b/>
        <sz val="11"/>
        <color rgb="FF005AAE"/>
        <rFont val="Calibri"/>
        <family val="2"/>
        <scheme val="minor"/>
      </rPr>
      <t xml:space="preserve"> </t>
    </r>
    <r>
      <rPr>
        <b/>
        <sz val="11"/>
        <color rgb="FFE72D34"/>
        <rFont val="Calibri"/>
        <family val="2"/>
        <scheme val="minor"/>
      </rPr>
      <t>erste Tranche</t>
    </r>
    <r>
      <rPr>
        <sz val="11"/>
        <color theme="1"/>
        <rFont val="Calibri"/>
        <family val="2"/>
        <scheme val="minor"/>
      </rPr>
      <t xml:space="preserve"> des Verbandsbeitrages wird anfangs Jahr (in der Regel Auszahlung bis Ende Januar) ausgelöst. Diese beträgt 40% des berechneten Verbandsbeitrages (gemäss Budget-Eingabe Vorjahr) des Vorjahres. Bei Verbänden / Sportarten, welche zum ersten Mal eine Leistungssportförderung Verbände beziehen, wird die erste Tranche zeitgleich mit der zweiten Tranche ausbezahlt.
Eine </t>
    </r>
    <r>
      <rPr>
        <b/>
        <sz val="11"/>
        <color rgb="FFE72D34"/>
        <rFont val="Calibri"/>
        <family val="2"/>
        <scheme val="minor"/>
      </rPr>
      <t>zweite Tranche</t>
    </r>
    <r>
      <rPr>
        <sz val="11"/>
        <color theme="1"/>
        <rFont val="Calibri"/>
        <family val="2"/>
        <scheme val="minor"/>
      </rPr>
      <t xml:space="preserve"> des Verbandsbeitrages wird Mitte Jahr (Auszahlung bis Ende Juli) ausgelöst. Diese zweite Tranche beträgt 70 % des berechneten Verbandsbeitrages des laufenden Förderjahres (gemäss Budget-Eingabe des laufenden Jahres) minus der bereits ausbezahlten ersten Tranche.
Eine </t>
    </r>
    <r>
      <rPr>
        <b/>
        <sz val="11"/>
        <color rgb="FFE72D34"/>
        <rFont val="Calibri"/>
        <family val="2"/>
        <scheme val="minor"/>
      </rPr>
      <t>dritte Tranche</t>
    </r>
    <r>
      <rPr>
        <sz val="11"/>
        <color theme="1"/>
        <rFont val="Calibri"/>
        <family val="2"/>
        <scheme val="minor"/>
      </rPr>
      <t xml:space="preserve"> des Verbandsbeitrages wird nach Eingang des Jahresrechnung (späteste Eingabe: 15. Juni) ausgelöst (ergänzender Betrag auf 100% des berechneten Verbandsbeitrages gemäss Rechnungs-Eingabe des vergangenen Jahres). Eine allfällige Restzahlung (aufgrund tieferer Summe aller Verbandsrechnungen gegenüber Budgets) wird gleichzeitig ausbezahlt und berechnet sich im Verhältnis der eingegeben Jahresrechnungen.
Allfällig zu hoch ausbezahlte Beiträge (aufgrund von stark schwankenden Budgets) können vom Verband im Rahmen der Bearbeitung der dritten Tranche zurückverlangt wer_x0002_den.</t>
    </r>
  </si>
  <si>
    <t>Wettkampf</t>
  </si>
  <si>
    <t>Anzahl teilnehmende
Nationen</t>
  </si>
  <si>
    <t>Organsiationsaufwand
Budget</t>
  </si>
  <si>
    <t>Organsiationsaufwand
Rechnung</t>
  </si>
  <si>
    <t>Kleinstaaten-Europameisterschaft</t>
  </si>
  <si>
    <t>Europameisterschaft</t>
  </si>
  <si>
    <t>Weltmeisterschaft</t>
  </si>
  <si>
    <t>Förderbeitrag Budget</t>
  </si>
  <si>
    <t>Förderbeitrag Rechnung</t>
  </si>
  <si>
    <t>N/A</t>
  </si>
  <si>
    <t>&lt;10</t>
  </si>
  <si>
    <t>10+</t>
  </si>
  <si>
    <t>Organisation Int. Wettkämpfe in LIE</t>
  </si>
  <si>
    <t>Organisationskosten</t>
  </si>
  <si>
    <t>Total Organsisationskosten</t>
  </si>
  <si>
    <t>Übertrag aus Tabellenblatt 4</t>
  </si>
  <si>
    <r>
      <t xml:space="preserve">Internationaler Wettkampf </t>
    </r>
    <r>
      <rPr>
        <u/>
        <sz val="12"/>
        <color theme="1"/>
        <rFont val="Calibri Light"/>
        <family val="2"/>
        <scheme val="major"/>
      </rPr>
      <t>ohne</t>
    </r>
    <r>
      <rPr>
        <sz val="12"/>
        <color theme="1"/>
        <rFont val="Calibri Light"/>
        <family val="2"/>
        <scheme val="major"/>
      </rPr>
      <t xml:space="preserve"> Inklusion in Wettkampf-Serie (Stand Alone)</t>
    </r>
  </si>
  <si>
    <r>
      <t xml:space="preserve">Internationaler Wettkampf </t>
    </r>
    <r>
      <rPr>
        <u/>
        <sz val="12"/>
        <color theme="1"/>
        <rFont val="Calibri Light"/>
        <family val="2"/>
        <scheme val="major"/>
      </rPr>
      <t>mit</t>
    </r>
    <r>
      <rPr>
        <sz val="12"/>
        <color theme="1"/>
        <rFont val="Calibri Light"/>
        <family val="2"/>
        <scheme val="major"/>
      </rPr>
      <t xml:space="preserve"> Inklusion in Wettkampf-Serie (Europacup, Weltcup, etc.)</t>
    </r>
  </si>
  <si>
    <r>
      <rPr>
        <b/>
        <u/>
        <sz val="11"/>
        <color rgb="FF005AAE"/>
        <rFont val="Calibri"/>
        <family val="2"/>
        <scheme val="minor"/>
      </rPr>
      <t>Anleitung</t>
    </r>
    <r>
      <rPr>
        <sz val="11"/>
        <color theme="1"/>
        <rFont val="Calibri"/>
        <family val="2"/>
        <scheme val="minor"/>
      </rPr>
      <t xml:space="preserve">
</t>
    </r>
    <r>
      <rPr>
        <b/>
        <sz val="11"/>
        <color theme="1"/>
        <rFont val="Calibri"/>
        <family val="2"/>
        <scheme val="minor"/>
      </rPr>
      <t>Vor dem ausfüllen der Formulare empfehlen wir, die Ausführungsbestimmungen zur Leistungssportförderung Verbände zu studieren</t>
    </r>
    <r>
      <rPr>
        <sz val="11"/>
        <color theme="1"/>
        <rFont val="Calibri"/>
        <family val="2"/>
        <scheme val="minor"/>
      </rPr>
      <t xml:space="preserve">: https://www.olympic.li/application/files/5616/8510/7167/Ausfuehrungsbestimmungen_Verbandsfoerderung_2023_-_FINAL.pdf
</t>
    </r>
    <r>
      <rPr>
        <b/>
        <sz val="11"/>
        <color theme="1"/>
        <rFont val="Calibri"/>
        <family val="2"/>
        <scheme val="minor"/>
      </rPr>
      <t>Aus Gründen der besseren Handhabung und Nachverfolgung ist sowohl bei der Budgetierung als auch bei der Rechnungslegung das gleiche Formular zu verwenden.</t>
    </r>
  </si>
  <si>
    <r>
      <rPr>
        <b/>
        <sz val="11"/>
        <color rgb="FFE72D34"/>
        <rFont val="Calibri"/>
        <family val="2"/>
        <scheme val="minor"/>
      </rPr>
      <t>Rechnung des Förderjahres</t>
    </r>
    <r>
      <rPr>
        <sz val="11"/>
        <color theme="1"/>
        <rFont val="Calibri"/>
        <family val="2"/>
        <scheme val="minor"/>
      </rPr>
      <t xml:space="preserve">
1. Im Hauptformular (Tabellenblatt 2) sind die Spalten F analog der Eingabe der Budgetzahlen (sh. oben) einzugeben.
2. Im Tabellenblatt 3 Trainer-Entschädigung ist die Spalte F für jeden Trainer, jede Trainerin auszufüllen.
3. Im Tabellenblatt 4 "Int. Wettkämpfe in LIE" ist die Spalte F auszufüllen.
</t>
    </r>
  </si>
  <si>
    <t>Hilfsformular zur Berechnung des Förderbeitrags "Internationale Wettkämpfe in Liechtenstein"</t>
  </si>
  <si>
    <t>Maximaler Förderbetrag: CHF 5'000</t>
  </si>
  <si>
    <t>Pauschal</t>
  </si>
  <si>
    <t>Max CHF 400.-/Athlet</t>
  </si>
  <si>
    <t>Übertrag aus Tabellenblatt 3</t>
  </si>
  <si>
    <t>Für Mitglieder der LOC Förderkader + Trainer*innen</t>
  </si>
  <si>
    <t>* Für alle Athlet*innen der Sportschule, Talent Team, International Potenital Team, Olympic Potential Team, Olympic Team und Trainer mit Einstufung A oder B</t>
  </si>
  <si>
    <r>
      <rPr>
        <b/>
        <sz val="11"/>
        <color rgb="FFE72D34"/>
        <rFont val="Calibri"/>
        <family val="2"/>
        <scheme val="minor"/>
      </rPr>
      <t>Budget des laufenden Jahres:</t>
    </r>
    <r>
      <rPr>
        <sz val="11"/>
        <color theme="1"/>
        <rFont val="Calibri"/>
        <family val="2"/>
        <scheme val="minor"/>
      </rPr>
      <t xml:space="preserve">
1. Im Tabellenblatt 2 sind die Daten zum Verband sowie in Spalte B die budgetierten Kosten für 
     - Trainingsmassnahmen,
     - Wettkampfteilnehmen;
     - Personalkosten (nur A-Trainer*innen und Staff)
     - Ausbildungskosten für internationale Schiedsrichter*innen sowie
     - Weitere Kosten einzutragen.
2. Im Tabellenblatt 3 Trainer-Entschädigung sind die Spalten A bis D für jeden Trainer, jede Trainerin auszufüllen. Die errechnete Gesamtfördersumme wird automatisch ins Hauptformular (Tabellenblatt 2) übertragen.
3. Falls der Verband internationale Wettkämpfe in Liechtenstein organisiert hat, ist zwingend auch das Tabellenblatt 4 "Int. Wettkämpfe in LIE" auszufüllen. In Spalte C sind die budgetierten Kosten einzutragen. Das Formular errechnet den Förderbetrag und überträgt diesen ins Hauptformular.</t>
    </r>
  </si>
  <si>
    <t>Kosten, welche dem Sportverband bei der Realisierung seines Leistungssportkonzepts entstehen, können durch das LOC subsidiär jährlich (Kalenderjahr) rückerstattet werden. Dazu muss dieses Formular zwei Mal ausgefüllt und beim Leistungssport-Verantwortlichen des LOC eingereicht werden:
1. Budgetzahlen des laufenden Jahres spätestens 15. Juni
2. Eingabe der Zahlen aus der Schlussrechnugen bis zum 15. Juni des darauffolgenden Jahres</t>
  </si>
  <si>
    <t>Maximaler Beitrag</t>
  </si>
  <si>
    <t>CHF 5'000.-</t>
  </si>
  <si>
    <t>CHF 7'500.-</t>
  </si>
  <si>
    <t>CHF 10'000.-</t>
  </si>
  <si>
    <t>CHF 15'000.-</t>
  </si>
  <si>
    <t>CHF 20'000.-</t>
  </si>
  <si>
    <t>Förderung internationale Schiedsrichter*innen</t>
  </si>
  <si>
    <t>Budget 2026</t>
  </si>
  <si>
    <t>Rechnung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</si>
</sst>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CHF&quot;\ * #,##0.00_ ;_ &quot;CHF&quot;\ * \-#,##0.00_ ;_ &quot;CHF&quot;\ * &quot;-&quot;??_ ;_ @_ "/>
    <numFmt numFmtId="165" formatCode="_ [$CHF-807]\ * #,##0.00_ ;_ [$CHF-807]\ * \-#,##0.00_ ;_ [$CHF-807]\ * &quot;-&quot;??_ ;_ @_ "/>
    <numFmt numFmtId="166" formatCode="0.0"/>
    <numFmt numFmtId="167" formatCode="_-[$CHF-1407]\ * #,##0.00_-;\-[$CHF-1407]\ * #,##0.00_-;_-[$CHF-1407]\ * &quot;-&quot;??_-;_-@_-"/>
  </numFmts>
  <fonts count="27">
    <font>
      <sz val="11"/>
      <color theme="1"/>
      <name val="Calibri"/>
      <family val="2"/>
      <scheme val="minor"/>
    </font>
    <font>
      <sz val="11"/>
      <color theme="1"/>
      <name val="Calibri"/>
      <family val="2"/>
      <scheme val="minor"/>
    </font>
    <font>
      <sz val="11"/>
      <color theme="1"/>
      <name val="Calibri Light"/>
      <family val="2"/>
      <scheme val="major"/>
    </font>
    <font>
      <b/>
      <sz val="12"/>
      <color theme="1"/>
      <name val="Calibri Light"/>
      <family val="2"/>
      <scheme val="major"/>
    </font>
    <font>
      <sz val="12"/>
      <color theme="1"/>
      <name val="Calibri Light"/>
      <family val="2"/>
      <scheme val="major"/>
    </font>
    <font>
      <b/>
      <sz val="11"/>
      <color theme="1"/>
      <name val="Calibri"/>
      <family val="2"/>
      <scheme val="minor"/>
    </font>
    <font>
      <sz val="10"/>
      <color theme="1"/>
      <name val="Calibri Light"/>
      <family val="2"/>
      <scheme val="major"/>
    </font>
    <font>
      <b/>
      <sz val="10"/>
      <color theme="1"/>
      <name val="Calibri Light"/>
      <family val="2"/>
      <scheme val="major"/>
    </font>
    <font>
      <sz val="8"/>
      <color theme="1"/>
      <name val="Calibri Light"/>
      <family val="2"/>
      <scheme val="major"/>
    </font>
    <font>
      <b/>
      <sz val="8"/>
      <color theme="1"/>
      <name val="Calibri Light"/>
      <family val="2"/>
      <scheme val="major"/>
    </font>
    <font>
      <b/>
      <sz val="18"/>
      <color theme="1"/>
      <name val="Calibri Light"/>
      <family val="2"/>
      <scheme val="maj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2"/>
      <color theme="0"/>
      <name val="Calibri Light"/>
      <family val="2"/>
      <scheme val="major"/>
    </font>
    <font>
      <sz val="10"/>
      <color theme="0"/>
      <name val="Calibri Light"/>
      <family val="2"/>
      <scheme val="major"/>
    </font>
    <font>
      <b/>
      <sz val="14"/>
      <color theme="1"/>
      <name val="Calibri Light"/>
      <family val="2"/>
      <scheme val="major"/>
    </font>
    <font>
      <sz val="20"/>
      <color rgb="FF005AAE"/>
      <name val="Neutraface Text Book"/>
      <family val="3"/>
    </font>
    <font>
      <b/>
      <sz val="11"/>
      <color rgb="FF005AAE"/>
      <name val="Calibri"/>
      <family val="2"/>
      <scheme val="minor"/>
    </font>
    <font>
      <b/>
      <u/>
      <sz val="11"/>
      <color rgb="FF005AAE"/>
      <name val="Calibri"/>
      <family val="2"/>
      <scheme val="minor"/>
    </font>
    <font>
      <b/>
      <sz val="11"/>
      <color rgb="FFE72D34"/>
      <name val="Calibri"/>
      <family val="2"/>
      <scheme val="minor"/>
    </font>
    <font>
      <sz val="8"/>
      <name val="Calibri"/>
      <family val="2"/>
      <scheme val="minor"/>
    </font>
    <font>
      <u/>
      <sz val="12"/>
      <color theme="1"/>
      <name val="Calibri Light"/>
      <family val="2"/>
      <scheme val="major"/>
    </font>
    <font>
      <sz val="11"/>
      <color rgb="FFFF0000"/>
      <name val="Calibri"/>
      <family val="2"/>
      <scheme val="minor"/>
    </font>
    <font>
      <sz val="12"/>
      <color rgb="FFFF0000"/>
      <name val="Calibri Light"/>
      <family val="2"/>
      <scheme val="major"/>
    </font>
    <font>
      <sz val="11"/>
      <color rgb="FFFF0000"/>
      <name val="Calibri Light"/>
      <family val="2"/>
      <scheme val="major"/>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4" fillId="0" borderId="1" xfId="0" applyFont="1" applyBorder="1" applyProtection="1">
      <protection locked="0"/>
    </xf>
    <xf numFmtId="0" fontId="4" fillId="0" borderId="0" xfId="0" applyFont="1"/>
    <xf numFmtId="0" fontId="2" fillId="0" borderId="0" xfId="0" applyFont="1"/>
    <xf numFmtId="0" fontId="18" fillId="0" borderId="0" xfId="0" applyFont="1"/>
    <xf numFmtId="0" fontId="4" fillId="0" borderId="0" xfId="0" applyFont="1" applyAlignment="1">
      <alignment horizontal="center" vertical="top"/>
    </xf>
    <xf numFmtId="0" fontId="4" fillId="0" borderId="1" xfId="0" applyFont="1" applyBorder="1" applyAlignment="1" applyProtection="1">
      <alignment horizontal="center"/>
      <protection locked="0"/>
    </xf>
    <xf numFmtId="164" fontId="4" fillId="0" borderId="1" xfId="1" applyFont="1" applyBorder="1" applyProtection="1">
      <protection locked="0"/>
    </xf>
    <xf numFmtId="0" fontId="17" fillId="0" borderId="0" xfId="0" applyFont="1"/>
    <xf numFmtId="0" fontId="0" fillId="0" borderId="0" xfId="0" applyAlignment="1">
      <alignment horizontal="left" vertical="top"/>
    </xf>
    <xf numFmtId="164" fontId="0" fillId="0" borderId="0" xfId="1" applyFont="1"/>
    <xf numFmtId="0" fontId="4" fillId="0" borderId="0" xfId="0" applyFont="1" applyAlignment="1">
      <alignment horizontal="center"/>
    </xf>
    <xf numFmtId="0" fontId="4" fillId="0" borderId="0" xfId="0" applyFont="1" applyAlignment="1">
      <alignment horizontal="left"/>
    </xf>
    <xf numFmtId="0" fontId="14" fillId="0" borderId="0" xfId="0" applyFont="1"/>
    <xf numFmtId="0" fontId="11" fillId="0" borderId="0" xfId="0" applyFont="1"/>
    <xf numFmtId="0" fontId="10" fillId="0" borderId="0" xfId="0" applyFont="1" applyAlignment="1">
      <alignment horizontal="center"/>
    </xf>
    <xf numFmtId="0" fontId="0" fillId="0" borderId="0" xfId="0"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3" fillId="8" borderId="1" xfId="0" applyFont="1" applyFill="1" applyBorder="1" applyAlignment="1">
      <alignment vertical="top"/>
    </xf>
    <xf numFmtId="0" fontId="3" fillId="8" borderId="1" xfId="0" applyFont="1" applyFill="1" applyBorder="1" applyAlignment="1">
      <alignment horizontal="center" vertical="top" wrapText="1"/>
    </xf>
    <xf numFmtId="0" fontId="3" fillId="8" borderId="1" xfId="0" applyFont="1" applyFill="1" applyBorder="1" applyAlignment="1">
      <alignment vertical="top" wrapText="1"/>
    </xf>
    <xf numFmtId="0" fontId="3" fillId="8" borderId="1" xfId="0" applyFont="1" applyFill="1" applyBorder="1" applyAlignment="1">
      <alignment horizontal="center" vertical="top"/>
    </xf>
    <xf numFmtId="0" fontId="4" fillId="0" borderId="1" xfId="0" applyFont="1" applyBorder="1" applyAlignment="1">
      <alignment horizontal="center"/>
    </xf>
    <xf numFmtId="164" fontId="4" fillId="0" borderId="1" xfId="1" applyFont="1" applyBorder="1" applyProtection="1"/>
    <xf numFmtId="0" fontId="3" fillId="8" borderId="1" xfId="0" applyFont="1" applyFill="1" applyBorder="1"/>
    <xf numFmtId="0" fontId="3" fillId="8" borderId="1" xfId="0" applyFont="1" applyFill="1" applyBorder="1" applyAlignment="1">
      <alignment horizontal="center"/>
    </xf>
    <xf numFmtId="164" fontId="3" fillId="8" borderId="1" xfId="0" applyNumberFormat="1" applyFont="1" applyFill="1" applyBorder="1"/>
    <xf numFmtId="167" fontId="3" fillId="8" borderId="1" xfId="0" applyNumberFormat="1" applyFont="1" applyFill="1" applyBorder="1"/>
    <xf numFmtId="0" fontId="4" fillId="0" borderId="1" xfId="0" applyFont="1" applyBorder="1" applyAlignment="1">
      <alignment vertical="top" wrapText="1"/>
    </xf>
    <xf numFmtId="0" fontId="4" fillId="0" borderId="1" xfId="0" applyFont="1" applyBorder="1" applyAlignment="1">
      <alignment horizontal="center" vertical="top"/>
    </xf>
    <xf numFmtId="167" fontId="4" fillId="0" borderId="1" xfId="0" applyNumberFormat="1" applyFont="1" applyBorder="1" applyAlignment="1" applyProtection="1">
      <alignment vertical="top"/>
      <protection locked="0"/>
    </xf>
    <xf numFmtId="167" fontId="4" fillId="0" borderId="1" xfId="0" applyNumberFormat="1" applyFont="1" applyBorder="1" applyAlignment="1">
      <alignment vertical="top"/>
    </xf>
    <xf numFmtId="167" fontId="3" fillId="8" borderId="1" xfId="0" applyNumberFormat="1" applyFont="1" applyFill="1" applyBorder="1" applyAlignment="1">
      <alignment vertical="top"/>
    </xf>
    <xf numFmtId="0" fontId="25" fillId="0" borderId="0" xfId="0" applyFont="1" applyAlignment="1">
      <alignment vertical="top" wrapText="1"/>
    </xf>
    <xf numFmtId="0" fontId="25" fillId="0" borderId="0" xfId="0" applyFont="1" applyAlignment="1">
      <alignment vertical="top"/>
    </xf>
    <xf numFmtId="0" fontId="25" fillId="0" borderId="0" xfId="0" applyFont="1"/>
    <xf numFmtId="0" fontId="25" fillId="0" borderId="0" xfId="0" applyFont="1" applyAlignment="1">
      <alignment wrapText="1"/>
    </xf>
    <xf numFmtId="9" fontId="25" fillId="0" borderId="0" xfId="2" applyFont="1"/>
    <xf numFmtId="164" fontId="25" fillId="0" borderId="0" xfId="1" applyFont="1"/>
    <xf numFmtId="0" fontId="26" fillId="0" borderId="0" xfId="0" applyFont="1" applyAlignment="1">
      <alignment wrapText="1"/>
    </xf>
    <xf numFmtId="0" fontId="26" fillId="0" borderId="0" xfId="0" applyFont="1"/>
    <xf numFmtId="164" fontId="26" fillId="0" borderId="0" xfId="1" applyFont="1"/>
    <xf numFmtId="164" fontId="24" fillId="0" borderId="0" xfId="1" applyFont="1"/>
    <xf numFmtId="0" fontId="24" fillId="0" borderId="0" xfId="0" applyFont="1"/>
    <xf numFmtId="0" fontId="10" fillId="0" borderId="0" xfId="0" applyFont="1" applyAlignment="1">
      <alignment horizontal="center" wrapText="1"/>
    </xf>
    <xf numFmtId="0" fontId="4" fillId="0" borderId="0" xfId="0" applyFont="1" applyAlignment="1">
      <alignment wrapText="1"/>
    </xf>
    <xf numFmtId="0" fontId="0" fillId="0" borderId="0" xfId="0" applyAlignment="1">
      <alignment wrapText="1"/>
    </xf>
    <xf numFmtId="0" fontId="3" fillId="8" borderId="0" xfId="0" applyFont="1" applyFill="1" applyAlignment="1">
      <alignment vertical="top"/>
    </xf>
    <xf numFmtId="164" fontId="3" fillId="8" borderId="3" xfId="1" applyFont="1" applyFill="1" applyBorder="1" applyAlignment="1" applyProtection="1">
      <alignment vertical="top"/>
    </xf>
    <xf numFmtId="0" fontId="3" fillId="8" borderId="3" xfId="0" applyFont="1" applyFill="1" applyBorder="1" applyAlignment="1">
      <alignment horizontal="center" vertical="top"/>
    </xf>
    <xf numFmtId="0" fontId="3" fillId="8" borderId="3" xfId="0" applyFont="1" applyFill="1" applyBorder="1" applyAlignment="1">
      <alignment vertical="top"/>
    </xf>
    <xf numFmtId="0" fontId="3" fillId="8" borderId="0" xfId="0" applyFont="1" applyFill="1" applyAlignment="1">
      <alignment vertical="top" wrapText="1"/>
    </xf>
    <xf numFmtId="0" fontId="0" fillId="0" borderId="0" xfId="0" applyAlignment="1">
      <alignment vertical="top"/>
    </xf>
    <xf numFmtId="0" fontId="14" fillId="0" borderId="0" xfId="0" applyFont="1" applyAlignment="1">
      <alignment vertical="top"/>
    </xf>
    <xf numFmtId="0" fontId="11" fillId="0" borderId="0" xfId="0" applyFont="1" applyAlignment="1">
      <alignment vertical="top"/>
    </xf>
    <xf numFmtId="0" fontId="3" fillId="3" borderId="0" xfId="0" applyFont="1" applyFill="1" applyAlignment="1">
      <alignment vertical="top"/>
    </xf>
    <xf numFmtId="164" fontId="4" fillId="3" borderId="2" xfId="1" applyFont="1" applyFill="1" applyBorder="1" applyAlignment="1" applyProtection="1">
      <alignment vertical="top"/>
    </xf>
    <xf numFmtId="0" fontId="4" fillId="3" borderId="2" xfId="0" applyFont="1" applyFill="1" applyBorder="1" applyAlignment="1">
      <alignment horizontal="center" vertical="top"/>
    </xf>
    <xf numFmtId="0" fontId="6" fillId="3" borderId="0" xfId="0" applyFont="1" applyFill="1" applyAlignment="1">
      <alignment vertical="top" wrapText="1"/>
    </xf>
    <xf numFmtId="164" fontId="4" fillId="2" borderId="2" xfId="1" applyFont="1" applyFill="1" applyBorder="1" applyAlignment="1" applyProtection="1">
      <alignment vertical="top"/>
    </xf>
    <xf numFmtId="0" fontId="4" fillId="2" borderId="2" xfId="0" applyFont="1" applyFill="1" applyBorder="1" applyAlignment="1">
      <alignment horizontal="center" vertical="top"/>
    </xf>
    <xf numFmtId="0" fontId="4" fillId="3" borderId="0" xfId="0" applyFont="1" applyFill="1" applyAlignment="1">
      <alignment vertical="top"/>
    </xf>
    <xf numFmtId="165" fontId="4" fillId="3" borderId="2" xfId="1" applyNumberFormat="1" applyFont="1" applyFill="1" applyBorder="1" applyAlignment="1" applyProtection="1">
      <alignment vertical="top"/>
      <protection locked="0"/>
    </xf>
    <xf numFmtId="165" fontId="4" fillId="2" borderId="2" xfId="1" applyNumberFormat="1" applyFont="1" applyFill="1" applyBorder="1" applyAlignment="1" applyProtection="1">
      <alignment vertical="top"/>
      <protection locked="0"/>
    </xf>
    <xf numFmtId="0" fontId="3" fillId="5" borderId="0" xfId="0" applyFont="1" applyFill="1" applyAlignment="1">
      <alignment vertical="top"/>
    </xf>
    <xf numFmtId="164" fontId="3" fillId="5" borderId="2" xfId="1" applyFont="1" applyFill="1" applyBorder="1" applyAlignment="1" applyProtection="1">
      <alignment vertical="top"/>
    </xf>
    <xf numFmtId="0" fontId="3" fillId="5" borderId="2" xfId="0" applyFont="1" applyFill="1" applyBorder="1" applyAlignment="1">
      <alignment horizontal="center" vertical="top"/>
    </xf>
    <xf numFmtId="0" fontId="8" fillId="5" borderId="0" xfId="0" applyFont="1" applyFill="1" applyAlignment="1">
      <alignment vertical="top" wrapText="1"/>
    </xf>
    <xf numFmtId="164" fontId="3" fillId="6" borderId="2" xfId="1" applyFont="1" applyFill="1" applyBorder="1" applyAlignment="1" applyProtection="1">
      <alignment vertical="top"/>
    </xf>
    <xf numFmtId="0" fontId="3" fillId="6" borderId="2" xfId="0" applyFont="1" applyFill="1" applyBorder="1" applyAlignment="1">
      <alignment horizontal="center" vertical="top"/>
    </xf>
    <xf numFmtId="164" fontId="3" fillId="3" borderId="2" xfId="1" applyFont="1" applyFill="1" applyBorder="1" applyAlignment="1" applyProtection="1">
      <alignment vertical="top"/>
    </xf>
    <xf numFmtId="0" fontId="3" fillId="3" borderId="2" xfId="0" applyFont="1" applyFill="1" applyBorder="1" applyAlignment="1">
      <alignment horizontal="center" vertical="top"/>
    </xf>
    <xf numFmtId="0" fontId="8" fillId="3" borderId="0" xfId="0" applyFont="1" applyFill="1" applyAlignment="1">
      <alignment vertical="top" wrapText="1"/>
    </xf>
    <xf numFmtId="164" fontId="3" fillId="2" borderId="2" xfId="1" applyFont="1" applyFill="1" applyBorder="1" applyAlignment="1" applyProtection="1">
      <alignment vertical="top"/>
    </xf>
    <xf numFmtId="0" fontId="3" fillId="2" borderId="2" xfId="0" applyFont="1" applyFill="1" applyBorder="1" applyAlignment="1">
      <alignment horizontal="center" vertical="top"/>
    </xf>
    <xf numFmtId="166" fontId="4" fillId="3" borderId="2" xfId="0" applyNumberFormat="1" applyFont="1" applyFill="1" applyBorder="1" applyAlignment="1">
      <alignment horizontal="center" vertical="top"/>
    </xf>
    <xf numFmtId="166" fontId="4" fillId="2" borderId="2" xfId="0" applyNumberFormat="1" applyFont="1" applyFill="1" applyBorder="1" applyAlignment="1">
      <alignment horizontal="center" vertical="top"/>
    </xf>
    <xf numFmtId="0" fontId="9" fillId="5" borderId="0" xfId="0" applyFont="1" applyFill="1" applyAlignment="1">
      <alignment vertical="top" wrapText="1"/>
    </xf>
    <xf numFmtId="0" fontId="5" fillId="0" borderId="0" xfId="0" applyFont="1" applyAlignment="1">
      <alignment vertical="top"/>
    </xf>
    <xf numFmtId="0" fontId="13" fillId="0" borderId="0" xfId="0" applyFont="1" applyAlignment="1">
      <alignment vertical="top"/>
    </xf>
    <xf numFmtId="0" fontId="12" fillId="0" borderId="0" xfId="0" applyFont="1" applyAlignment="1">
      <alignment vertical="top"/>
    </xf>
    <xf numFmtId="164" fontId="4" fillId="2" borderId="2" xfId="1" applyFont="1" applyFill="1" applyBorder="1" applyAlignment="1" applyProtection="1">
      <alignment vertical="top"/>
      <protection locked="0"/>
    </xf>
    <xf numFmtId="164" fontId="4" fillId="3" borderId="2" xfId="1" applyFont="1" applyFill="1" applyBorder="1" applyAlignment="1" applyProtection="1">
      <alignment vertical="top"/>
      <protection locked="0"/>
    </xf>
    <xf numFmtId="0" fontId="7" fillId="5" borderId="0" xfId="0" applyFont="1" applyFill="1" applyAlignment="1">
      <alignment vertical="top" wrapText="1"/>
    </xf>
    <xf numFmtId="0" fontId="15" fillId="4" borderId="0" xfId="0" applyFont="1" applyFill="1" applyAlignment="1">
      <alignment vertical="top"/>
    </xf>
    <xf numFmtId="164" fontId="15" fillId="4" borderId="4" xfId="1" applyFont="1" applyFill="1" applyBorder="1" applyAlignment="1" applyProtection="1">
      <alignment vertical="top"/>
    </xf>
    <xf numFmtId="0" fontId="15" fillId="4" borderId="4" xfId="0" applyFont="1" applyFill="1" applyBorder="1" applyAlignment="1">
      <alignment horizontal="center" vertical="top"/>
    </xf>
    <xf numFmtId="164" fontId="15" fillId="4" borderId="4" xfId="0" applyNumberFormat="1" applyFont="1" applyFill="1" applyBorder="1" applyAlignment="1">
      <alignment vertical="top"/>
    </xf>
    <xf numFmtId="0" fontId="16" fillId="4" borderId="0" xfId="0" applyFont="1" applyFill="1" applyAlignment="1">
      <alignment vertical="top" wrapText="1"/>
    </xf>
    <xf numFmtId="164" fontId="3" fillId="7" borderId="4" xfId="1" applyFont="1" applyFill="1" applyBorder="1" applyAlignment="1" applyProtection="1">
      <alignment vertical="top"/>
    </xf>
    <xf numFmtId="0" fontId="3" fillId="7" borderId="4" xfId="0" applyFont="1" applyFill="1" applyBorder="1" applyAlignment="1">
      <alignment horizontal="center" vertical="top"/>
    </xf>
    <xf numFmtId="164" fontId="3" fillId="7" borderId="4" xfId="0" applyNumberFormat="1" applyFont="1" applyFill="1" applyBorder="1" applyAlignment="1">
      <alignment vertical="top"/>
    </xf>
    <xf numFmtId="0" fontId="2"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165" fontId="4" fillId="3" borderId="2" xfId="1" applyNumberFormat="1" applyFont="1" applyFill="1" applyBorder="1" applyAlignment="1" applyProtection="1">
      <alignment vertical="top"/>
    </xf>
    <xf numFmtId="165" fontId="4" fillId="2" borderId="2" xfId="1" applyNumberFormat="1" applyFont="1" applyFill="1" applyBorder="1" applyAlignment="1" applyProtection="1">
      <alignment vertical="top"/>
    </xf>
    <xf numFmtId="0" fontId="4" fillId="9" borderId="1" xfId="0" applyFont="1" applyFill="1" applyBorder="1" applyAlignment="1">
      <alignment horizontal="center" vertical="top"/>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8" fillId="0" borderId="0" xfId="0" applyFont="1" applyAlignment="1">
      <alignment horizontal="center" vertical="top"/>
    </xf>
    <xf numFmtId="0" fontId="17" fillId="0" borderId="0" xfId="0" applyFont="1" applyAlignment="1">
      <alignment horizontal="center" vertical="top"/>
    </xf>
    <xf numFmtId="0" fontId="18" fillId="0" borderId="0" xfId="0" applyFont="1" applyAlignment="1">
      <alignment horizontal="center"/>
    </xf>
    <xf numFmtId="0" fontId="17" fillId="0" borderId="0" xfId="0" applyFont="1" applyAlignment="1">
      <alignment horizontal="center"/>
    </xf>
    <xf numFmtId="0" fontId="3"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005AAE"/>
      <color rgb="FFE72D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186C-75D6-4731-9382-5C287A7B6CBA}">
  <sheetPr codeName="Tabelle1">
    <pageSetUpPr fitToPage="1"/>
  </sheetPr>
  <dimension ref="A1:I11"/>
  <sheetViews>
    <sheetView showGridLines="0" zoomScale="120" zoomScaleNormal="120" workbookViewId="0">
      <selection activeCell="A8" sqref="A8"/>
    </sheetView>
  </sheetViews>
  <sheetFormatPr baseColWidth="10" defaultColWidth="11.44140625" defaultRowHeight="14.4"/>
  <cols>
    <col min="1" max="9" width="12.6640625" style="9" customWidth="1"/>
    <col min="10" max="16384" width="11.44140625" style="9"/>
  </cols>
  <sheetData>
    <row r="1" spans="1:9" ht="25.8">
      <c r="A1" s="107" t="s">
        <v>27</v>
      </c>
      <c r="B1" s="107"/>
      <c r="C1" s="107"/>
      <c r="D1" s="107"/>
      <c r="E1" s="107"/>
      <c r="F1" s="107"/>
      <c r="G1" s="107"/>
      <c r="H1" s="107"/>
      <c r="I1" s="107"/>
    </row>
    <row r="2" spans="1:9" ht="18">
      <c r="A2" s="108" t="s">
        <v>47</v>
      </c>
      <c r="B2" s="108"/>
      <c r="C2" s="108"/>
      <c r="D2" s="108"/>
      <c r="E2" s="108"/>
      <c r="F2" s="108"/>
      <c r="G2" s="108"/>
      <c r="H2" s="108"/>
      <c r="I2" s="108"/>
    </row>
    <row r="4" spans="1:9" ht="114.75" customHeight="1">
      <c r="A4" s="105" t="s">
        <v>77</v>
      </c>
      <c r="B4" s="106"/>
      <c r="C4" s="106"/>
      <c r="D4" s="106"/>
      <c r="E4" s="106"/>
      <c r="F4" s="106"/>
      <c r="G4" s="106"/>
      <c r="H4" s="106"/>
      <c r="I4" s="106"/>
    </row>
    <row r="5" spans="1:9" ht="114.75" customHeight="1">
      <c r="A5" s="105" t="s">
        <v>67</v>
      </c>
      <c r="B5" s="105"/>
      <c r="C5" s="105"/>
      <c r="D5" s="105"/>
      <c r="E5" s="105"/>
      <c r="F5" s="105"/>
      <c r="G5" s="105"/>
      <c r="H5" s="105"/>
      <c r="I5" s="105"/>
    </row>
    <row r="6" spans="1:9" ht="208.5" customHeight="1">
      <c r="A6" s="105" t="s">
        <v>76</v>
      </c>
      <c r="B6" s="106"/>
      <c r="C6" s="106"/>
      <c r="D6" s="106"/>
      <c r="E6" s="106"/>
      <c r="F6" s="106"/>
      <c r="G6" s="106"/>
      <c r="H6" s="106"/>
      <c r="I6" s="106"/>
    </row>
    <row r="7" spans="1:9" ht="79.5" customHeight="1">
      <c r="A7" s="105" t="s">
        <v>68</v>
      </c>
      <c r="B7" s="106"/>
      <c r="C7" s="106"/>
      <c r="D7" s="106"/>
      <c r="E7" s="106"/>
      <c r="F7" s="106"/>
      <c r="G7" s="106"/>
      <c r="H7" s="106"/>
      <c r="I7" s="106"/>
    </row>
    <row r="8" spans="1:9" ht="22.5" customHeight="1"/>
    <row r="9" spans="1:9" ht="236.25" customHeight="1">
      <c r="A9" s="105" t="s">
        <v>48</v>
      </c>
      <c r="B9" s="106"/>
      <c r="C9" s="106"/>
      <c r="D9" s="106"/>
      <c r="E9" s="106"/>
      <c r="F9" s="106"/>
      <c r="G9" s="106"/>
      <c r="H9" s="106"/>
      <c r="I9" s="106"/>
    </row>
    <row r="10" spans="1:9" ht="22.5" customHeight="1"/>
    <row r="11" spans="1:9" ht="22.5" customHeight="1"/>
  </sheetData>
  <sheetProtection algorithmName="SHA-512" hashValue="n1zzciKFIfBRtJN6rCImqVbbwZg31q2DnyxHE133EEtzZK4zjrVtGNcBJyIvizzM9OCTCojj97PQV5vCVUUjww==" saltValue="uk0KlEjs/vb7T1acYwEYwA==" spinCount="100000" sheet="1" objects="1" scenarios="1" selectLockedCells="1"/>
  <mergeCells count="7">
    <mergeCell ref="A4:I4"/>
    <mergeCell ref="A1:I1"/>
    <mergeCell ref="A2:I2"/>
    <mergeCell ref="A9:I9"/>
    <mergeCell ref="A6:I6"/>
    <mergeCell ref="A7:I7"/>
    <mergeCell ref="A5:I5"/>
  </mergeCells>
  <pageMargins left="0.70866141732283472" right="0.70866141732283472" top="0.78740157480314965" bottom="0.78740157480314965"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O48"/>
  <sheetViews>
    <sheetView showGridLines="0" tabSelected="1" topLeftCell="A8" zoomScale="69" zoomScaleNormal="100" workbookViewId="0">
      <selection activeCell="F43" sqref="F43"/>
    </sheetView>
  </sheetViews>
  <sheetFormatPr baseColWidth="10" defaultColWidth="11.44140625" defaultRowHeight="14.4"/>
  <cols>
    <col min="1" max="1" width="50.44140625" customWidth="1"/>
    <col min="2" max="2" width="21.33203125" bestFit="1" customWidth="1"/>
    <col min="3" max="3" width="9.33203125" style="16" customWidth="1"/>
    <col min="4" max="4" width="22.44140625" bestFit="1" customWidth="1"/>
    <col min="5" max="5" width="29.6640625" style="51" bestFit="1" customWidth="1"/>
    <col min="6" max="6" width="21.33203125" bestFit="1" customWidth="1"/>
    <col min="7" max="7" width="9.33203125" style="16" customWidth="1"/>
    <col min="8" max="8" width="22.44140625" bestFit="1" customWidth="1"/>
    <col min="9" max="9" width="53.33203125" customWidth="1"/>
    <col min="10" max="10" width="11.44140625" style="13"/>
    <col min="13" max="15" width="11.44140625" style="14"/>
  </cols>
  <sheetData>
    <row r="1" spans="1:10" ht="25.8">
      <c r="A1" s="109" t="s">
        <v>27</v>
      </c>
      <c r="B1" s="109"/>
      <c r="C1" s="109"/>
      <c r="D1" s="109"/>
      <c r="E1" s="109"/>
      <c r="F1" s="109"/>
      <c r="G1" s="109"/>
      <c r="H1" s="109"/>
      <c r="I1" s="2"/>
    </row>
    <row r="2" spans="1:10" ht="24.75" customHeight="1">
      <c r="A2" s="110" t="s">
        <v>26</v>
      </c>
      <c r="B2" s="110"/>
      <c r="C2" s="110"/>
      <c r="D2" s="110"/>
      <c r="E2" s="110"/>
      <c r="F2" s="110"/>
      <c r="G2" s="110"/>
      <c r="H2" s="110"/>
      <c r="I2" s="2"/>
    </row>
    <row r="3" spans="1:10" ht="23.4">
      <c r="A3" s="15"/>
      <c r="B3" s="15"/>
      <c r="C3" s="15"/>
      <c r="D3" s="15"/>
      <c r="E3" s="49"/>
      <c r="F3" s="15"/>
      <c r="G3" s="15"/>
      <c r="H3" s="15"/>
      <c r="I3" s="2"/>
    </row>
    <row r="4" spans="1:10" ht="15.6">
      <c r="A4" s="2" t="s">
        <v>25</v>
      </c>
      <c r="B4" s="1">
        <v>2025</v>
      </c>
      <c r="C4" s="11"/>
      <c r="D4" s="2"/>
      <c r="E4" s="50"/>
      <c r="F4" s="2"/>
      <c r="G4" s="11"/>
      <c r="H4" s="2"/>
      <c r="I4" s="2"/>
    </row>
    <row r="5" spans="1:10" ht="7.5" customHeight="1">
      <c r="A5" s="2"/>
      <c r="B5" s="2"/>
      <c r="C5" s="11"/>
      <c r="D5" s="2"/>
      <c r="E5" s="50"/>
      <c r="F5" s="2"/>
      <c r="G5" s="11"/>
      <c r="H5" s="2"/>
      <c r="I5" s="2"/>
    </row>
    <row r="6" spans="1:10" ht="15.6">
      <c r="A6" s="2" t="s">
        <v>8</v>
      </c>
      <c r="B6" s="1"/>
      <c r="C6" s="11"/>
      <c r="D6" s="2"/>
      <c r="E6" s="50"/>
      <c r="F6" s="2"/>
      <c r="G6" s="11"/>
      <c r="H6" s="2"/>
      <c r="I6" s="2"/>
    </row>
    <row r="7" spans="1:10" ht="7.5" customHeight="1">
      <c r="A7" s="2"/>
      <c r="B7" s="2"/>
      <c r="C7" s="11"/>
      <c r="D7" s="2"/>
      <c r="E7" s="50"/>
      <c r="F7" s="2"/>
      <c r="G7" s="11"/>
      <c r="H7" s="2"/>
      <c r="I7" s="2"/>
    </row>
    <row r="8" spans="1:10" ht="15.6">
      <c r="A8" s="2" t="s">
        <v>10</v>
      </c>
      <c r="B8" s="1"/>
      <c r="E8" s="50"/>
      <c r="F8" s="2"/>
      <c r="G8" s="11"/>
      <c r="H8" s="2"/>
      <c r="I8" s="2"/>
    </row>
    <row r="9" spans="1:10" ht="7.5" customHeight="1">
      <c r="A9" s="2"/>
      <c r="B9" s="2"/>
      <c r="C9" s="11"/>
      <c r="D9" s="12"/>
      <c r="E9" s="50"/>
      <c r="F9" s="2"/>
      <c r="G9" s="11"/>
      <c r="H9" s="2"/>
      <c r="I9" s="2"/>
    </row>
    <row r="10" spans="1:10" ht="15.6">
      <c r="A10" s="2" t="s">
        <v>29</v>
      </c>
      <c r="B10" s="1"/>
      <c r="C10" s="11"/>
      <c r="D10" s="12"/>
      <c r="E10" s="50"/>
      <c r="F10" s="2"/>
      <c r="G10" s="11"/>
      <c r="H10" s="2"/>
      <c r="I10" s="2"/>
    </row>
    <row r="11" spans="1:10" ht="7.5" customHeight="1">
      <c r="A11" s="2"/>
      <c r="B11" s="2"/>
      <c r="C11" s="11"/>
      <c r="D11" s="2"/>
      <c r="E11" s="50"/>
      <c r="F11" s="2"/>
      <c r="G11" s="11"/>
      <c r="H11" s="2"/>
      <c r="I11" s="2"/>
      <c r="J11" s="13" t="s">
        <v>22</v>
      </c>
    </row>
    <row r="12" spans="1:10" ht="15.6">
      <c r="A12" s="2" t="s">
        <v>9</v>
      </c>
      <c r="B12" s="1"/>
      <c r="C12" s="11"/>
      <c r="D12" s="2"/>
      <c r="E12" s="50"/>
      <c r="F12" s="2"/>
      <c r="G12" s="11"/>
      <c r="H12" s="2"/>
      <c r="I12" s="2"/>
      <c r="J12" s="13" t="s">
        <v>23</v>
      </c>
    </row>
    <row r="13" spans="1:10" ht="7.5" customHeight="1">
      <c r="A13" s="2"/>
      <c r="B13" s="2"/>
      <c r="C13" s="11"/>
      <c r="D13" s="2"/>
      <c r="E13" s="50"/>
      <c r="F13" s="2"/>
      <c r="G13" s="11"/>
      <c r="H13" s="2"/>
      <c r="I13" s="2"/>
    </row>
    <row r="14" spans="1:10" ht="15.6">
      <c r="A14" s="2" t="s">
        <v>24</v>
      </c>
      <c r="B14" s="1"/>
      <c r="C14" s="11"/>
      <c r="D14" s="2"/>
      <c r="E14" s="50"/>
      <c r="F14" s="2"/>
      <c r="G14" s="11"/>
      <c r="H14" s="2"/>
      <c r="I14" s="2"/>
    </row>
    <row r="15" spans="1:10" ht="15.6">
      <c r="A15" s="17"/>
      <c r="B15" s="2"/>
      <c r="C15" s="11"/>
      <c r="D15" s="2"/>
      <c r="E15" s="50"/>
      <c r="F15" s="2"/>
      <c r="G15" s="11"/>
      <c r="H15" s="2"/>
      <c r="I15" s="2"/>
    </row>
    <row r="16" spans="1:10" ht="15.6">
      <c r="A16" s="2"/>
      <c r="B16" s="2"/>
      <c r="C16" s="11"/>
      <c r="D16" s="2"/>
      <c r="E16" s="50"/>
      <c r="F16" s="2"/>
      <c r="G16" s="11"/>
      <c r="H16" s="2"/>
      <c r="I16" s="2"/>
    </row>
    <row r="17" spans="1:15" ht="15.6">
      <c r="A17" s="111" t="s">
        <v>28</v>
      </c>
      <c r="B17" s="111"/>
      <c r="C17" s="111"/>
      <c r="D17" s="111"/>
      <c r="E17" s="111"/>
      <c r="F17" s="111"/>
      <c r="G17" s="111"/>
      <c r="H17" s="111"/>
      <c r="I17" s="17"/>
    </row>
    <row r="18" spans="1:15" ht="15.6">
      <c r="A18" s="17"/>
      <c r="B18" s="2"/>
      <c r="C18" s="11"/>
      <c r="D18" s="2"/>
      <c r="E18" s="50"/>
      <c r="F18" s="2"/>
      <c r="G18" s="11"/>
      <c r="H18" s="2"/>
      <c r="I18" s="2"/>
    </row>
    <row r="19" spans="1:15" s="57" customFormat="1" ht="15.6">
      <c r="A19" s="52"/>
      <c r="B19" s="53" t="s">
        <v>85</v>
      </c>
      <c r="C19" s="54" t="s">
        <v>0</v>
      </c>
      <c r="D19" s="55" t="s">
        <v>16</v>
      </c>
      <c r="E19" s="56" t="s">
        <v>1</v>
      </c>
      <c r="F19" s="53" t="s">
        <v>86</v>
      </c>
      <c r="G19" s="54" t="s">
        <v>0</v>
      </c>
      <c r="H19" s="55" t="s">
        <v>16</v>
      </c>
      <c r="J19" s="58"/>
      <c r="M19" s="59"/>
      <c r="N19" s="59"/>
      <c r="O19" s="59"/>
    </row>
    <row r="20" spans="1:15" s="57" customFormat="1" ht="15.6">
      <c r="A20" s="60" t="s">
        <v>31</v>
      </c>
      <c r="B20" s="61"/>
      <c r="C20" s="62"/>
      <c r="D20" s="61"/>
      <c r="E20" s="63"/>
      <c r="F20" s="64"/>
      <c r="G20" s="65"/>
      <c r="H20" s="64"/>
      <c r="J20" s="58"/>
      <c r="M20" s="59"/>
      <c r="N20" s="59"/>
      <c r="O20" s="59"/>
    </row>
    <row r="21" spans="1:15" s="57" customFormat="1" ht="15.6">
      <c r="A21" s="66" t="s">
        <v>11</v>
      </c>
      <c r="B21" s="67">
        <v>0</v>
      </c>
      <c r="C21" s="62">
        <v>0.5</v>
      </c>
      <c r="D21" s="61"/>
      <c r="E21" s="63"/>
      <c r="F21" s="68">
        <v>0</v>
      </c>
      <c r="G21" s="65">
        <v>0.5</v>
      </c>
      <c r="H21" s="64"/>
      <c r="J21" s="58"/>
      <c r="M21" s="59"/>
      <c r="N21" s="59"/>
      <c r="O21" s="59"/>
    </row>
    <row r="22" spans="1:15" s="57" customFormat="1" ht="15.6">
      <c r="A22" s="66" t="s">
        <v>2</v>
      </c>
      <c r="B22" s="67">
        <v>0</v>
      </c>
      <c r="C22" s="62">
        <v>0.5</v>
      </c>
      <c r="D22" s="61"/>
      <c r="E22" s="63"/>
      <c r="F22" s="68">
        <v>0</v>
      </c>
      <c r="G22" s="65">
        <v>0.5</v>
      </c>
      <c r="H22" s="64"/>
      <c r="J22" s="58"/>
      <c r="M22" s="59"/>
      <c r="N22" s="59"/>
      <c r="O22" s="59"/>
    </row>
    <row r="23" spans="1:15" s="57" customFormat="1" ht="15.6">
      <c r="A23" s="66" t="s">
        <v>12</v>
      </c>
      <c r="B23" s="67">
        <v>0</v>
      </c>
      <c r="C23" s="62">
        <v>0.5</v>
      </c>
      <c r="D23" s="61"/>
      <c r="E23" s="63"/>
      <c r="F23" s="68">
        <v>0</v>
      </c>
      <c r="G23" s="65">
        <v>0.5</v>
      </c>
      <c r="H23" s="64"/>
      <c r="J23" s="58"/>
      <c r="M23" s="59"/>
      <c r="N23" s="59"/>
      <c r="O23" s="59"/>
    </row>
    <row r="24" spans="1:15" s="57" customFormat="1" ht="15.6">
      <c r="A24" s="66" t="s">
        <v>3</v>
      </c>
      <c r="B24" s="67">
        <v>0</v>
      </c>
      <c r="C24" s="62">
        <v>0.5</v>
      </c>
      <c r="D24" s="61"/>
      <c r="E24" s="63"/>
      <c r="F24" s="68">
        <v>0</v>
      </c>
      <c r="G24" s="65">
        <v>0.5</v>
      </c>
      <c r="H24" s="64"/>
      <c r="J24" s="58"/>
      <c r="M24" s="59"/>
      <c r="N24" s="59"/>
      <c r="O24" s="59"/>
    </row>
    <row r="25" spans="1:15" s="57" customFormat="1" ht="25.95" customHeight="1">
      <c r="A25" s="69" t="s">
        <v>13</v>
      </c>
      <c r="B25" s="70">
        <f>SUM(B21:B24)</f>
        <v>0</v>
      </c>
      <c r="C25" s="71">
        <v>0.5</v>
      </c>
      <c r="D25" s="70">
        <f>C25*B25</f>
        <v>0</v>
      </c>
      <c r="E25" s="72" t="s">
        <v>74</v>
      </c>
      <c r="F25" s="73">
        <f>SUM(F21:F24)</f>
        <v>0</v>
      </c>
      <c r="G25" s="74">
        <v>0.5</v>
      </c>
      <c r="H25" s="73">
        <f>G25*F25</f>
        <v>0</v>
      </c>
      <c r="J25" s="58"/>
      <c r="M25" s="59"/>
      <c r="N25" s="59"/>
      <c r="O25" s="59"/>
    </row>
    <row r="26" spans="1:15" s="57" customFormat="1" ht="15.6">
      <c r="A26" s="60" t="s">
        <v>30</v>
      </c>
      <c r="B26" s="75"/>
      <c r="C26" s="76"/>
      <c r="D26" s="75"/>
      <c r="E26" s="77"/>
      <c r="F26" s="78"/>
      <c r="G26" s="79"/>
      <c r="H26" s="78"/>
      <c r="J26" s="58"/>
      <c r="M26" s="59"/>
      <c r="N26" s="59"/>
      <c r="O26" s="59"/>
    </row>
    <row r="27" spans="1:15" s="57" customFormat="1" ht="15.6">
      <c r="A27" s="66" t="s">
        <v>4</v>
      </c>
      <c r="B27" s="67">
        <v>0</v>
      </c>
      <c r="C27" s="62">
        <v>0.5</v>
      </c>
      <c r="D27" s="61"/>
      <c r="E27" s="77"/>
      <c r="F27" s="68">
        <v>0</v>
      </c>
      <c r="G27" s="65">
        <v>0.5</v>
      </c>
      <c r="H27" s="64"/>
      <c r="J27" s="58"/>
      <c r="M27" s="59"/>
      <c r="N27" s="59"/>
      <c r="O27" s="59"/>
    </row>
    <row r="28" spans="1:15" s="57" customFormat="1" ht="15.6">
      <c r="A28" s="66" t="s">
        <v>2</v>
      </c>
      <c r="B28" s="67">
        <v>0</v>
      </c>
      <c r="C28" s="62">
        <v>0.5</v>
      </c>
      <c r="D28" s="61"/>
      <c r="E28" s="77"/>
      <c r="F28" s="68">
        <v>0</v>
      </c>
      <c r="G28" s="65">
        <v>0.5</v>
      </c>
      <c r="H28" s="64"/>
      <c r="J28" s="58"/>
      <c r="M28" s="59"/>
      <c r="N28" s="59"/>
      <c r="O28" s="59"/>
    </row>
    <row r="29" spans="1:15" s="57" customFormat="1" ht="15.6">
      <c r="A29" s="66" t="s">
        <v>12</v>
      </c>
      <c r="B29" s="67">
        <v>0</v>
      </c>
      <c r="C29" s="62">
        <v>0.5</v>
      </c>
      <c r="D29" s="61"/>
      <c r="E29" s="77"/>
      <c r="F29" s="68">
        <v>0</v>
      </c>
      <c r="G29" s="65">
        <v>0.5</v>
      </c>
      <c r="H29" s="64"/>
      <c r="J29" s="58"/>
      <c r="M29" s="59"/>
      <c r="N29" s="59"/>
      <c r="O29" s="59"/>
    </row>
    <row r="30" spans="1:15" s="57" customFormat="1" ht="15.6">
      <c r="A30" s="66" t="s">
        <v>3</v>
      </c>
      <c r="B30" s="67">
        <v>0</v>
      </c>
      <c r="C30" s="62">
        <v>0.5</v>
      </c>
      <c r="D30" s="61"/>
      <c r="E30" s="77"/>
      <c r="F30" s="68">
        <v>0</v>
      </c>
      <c r="G30" s="65">
        <v>0.5</v>
      </c>
      <c r="H30" s="64"/>
      <c r="J30" s="58"/>
      <c r="M30" s="59"/>
      <c r="N30" s="59"/>
      <c r="O30" s="59"/>
    </row>
    <row r="31" spans="1:15" s="57" customFormat="1" ht="25.95" customHeight="1">
      <c r="A31" s="69" t="s">
        <v>14</v>
      </c>
      <c r="B31" s="70">
        <f>SUM(B27:B30)</f>
        <v>0</v>
      </c>
      <c r="C31" s="71">
        <v>0.5</v>
      </c>
      <c r="D31" s="70">
        <f>B31*C31</f>
        <v>0</v>
      </c>
      <c r="E31" s="72" t="s">
        <v>74</v>
      </c>
      <c r="F31" s="73">
        <f>SUM(F27:F30)</f>
        <v>0</v>
      </c>
      <c r="G31" s="74">
        <v>0.5</v>
      </c>
      <c r="H31" s="73">
        <f>F31*G31</f>
        <v>0</v>
      </c>
      <c r="J31" s="58"/>
      <c r="M31" s="59"/>
      <c r="N31" s="59"/>
      <c r="O31" s="59"/>
    </row>
    <row r="32" spans="1:15" s="57" customFormat="1" ht="15.6">
      <c r="A32" s="60" t="s">
        <v>18</v>
      </c>
      <c r="B32" s="61"/>
      <c r="C32" s="76"/>
      <c r="D32" s="75"/>
      <c r="E32" s="77"/>
      <c r="F32" s="64"/>
      <c r="G32" s="79"/>
      <c r="H32" s="78"/>
      <c r="J32" s="58"/>
      <c r="M32" s="59"/>
      <c r="N32" s="59"/>
      <c r="O32" s="59"/>
    </row>
    <row r="33" spans="1:15" s="57" customFormat="1" ht="15.6">
      <c r="A33" s="66" t="s">
        <v>17</v>
      </c>
      <c r="B33" s="100">
        <f>'3. Trainer-Entschädigung'!G23</f>
        <v>0</v>
      </c>
      <c r="C33" s="80">
        <v>1</v>
      </c>
      <c r="D33" s="75"/>
      <c r="E33" s="77" t="s">
        <v>73</v>
      </c>
      <c r="F33" s="101">
        <f>'3. Trainer-Entschädigung'!H23</f>
        <v>0</v>
      </c>
      <c r="G33" s="81">
        <v>1</v>
      </c>
      <c r="H33" s="78"/>
      <c r="J33" s="58"/>
      <c r="M33" s="59"/>
      <c r="N33" s="59"/>
      <c r="O33" s="59"/>
    </row>
    <row r="34" spans="1:15" s="57" customFormat="1" ht="15.6">
      <c r="A34" s="66" t="s">
        <v>15</v>
      </c>
      <c r="B34" s="67">
        <v>0</v>
      </c>
      <c r="C34" s="80">
        <v>0.2</v>
      </c>
      <c r="D34" s="75"/>
      <c r="E34" s="77" t="s">
        <v>71</v>
      </c>
      <c r="F34" s="68">
        <v>0</v>
      </c>
      <c r="G34" s="81">
        <v>0.2</v>
      </c>
      <c r="H34" s="78"/>
      <c r="J34" s="58"/>
      <c r="M34" s="59"/>
      <c r="N34" s="59"/>
      <c r="O34" s="59"/>
    </row>
    <row r="35" spans="1:15" s="57" customFormat="1" ht="15.6">
      <c r="A35" s="66" t="s">
        <v>5</v>
      </c>
      <c r="B35" s="67">
        <v>0</v>
      </c>
      <c r="C35" s="80">
        <v>1</v>
      </c>
      <c r="D35" s="75"/>
      <c r="E35" s="77"/>
      <c r="F35" s="68">
        <v>0</v>
      </c>
      <c r="G35" s="81">
        <v>1</v>
      </c>
      <c r="H35" s="78"/>
      <c r="J35" s="58"/>
      <c r="M35" s="59"/>
      <c r="N35" s="59"/>
      <c r="O35" s="59"/>
    </row>
    <row r="36" spans="1:15" s="83" customFormat="1" ht="25.95" customHeight="1">
      <c r="A36" s="69" t="s">
        <v>20</v>
      </c>
      <c r="B36" s="70">
        <f>SUM(B33:B35)</f>
        <v>0</v>
      </c>
      <c r="C36" s="71"/>
      <c r="D36" s="70">
        <f>SUM(B33*C33)+(B34*C34)+(B35)</f>
        <v>0</v>
      </c>
      <c r="E36" s="82"/>
      <c r="F36" s="73">
        <f>SUM(F33:F35)</f>
        <v>0</v>
      </c>
      <c r="G36" s="74"/>
      <c r="H36" s="73">
        <f>SUM(F33*G33)+(F34*G34)+(F35)</f>
        <v>0</v>
      </c>
      <c r="J36" s="84"/>
      <c r="M36" s="85"/>
      <c r="N36" s="85"/>
      <c r="O36" s="85"/>
    </row>
    <row r="37" spans="1:15" s="57" customFormat="1" ht="15.6">
      <c r="A37" s="60" t="s">
        <v>61</v>
      </c>
      <c r="B37" s="61"/>
      <c r="C37" s="76"/>
      <c r="D37" s="75"/>
      <c r="E37" s="77" t="s">
        <v>64</v>
      </c>
      <c r="F37" s="64"/>
      <c r="G37" s="79"/>
      <c r="H37" s="78"/>
      <c r="J37" s="58"/>
      <c r="M37" s="59"/>
      <c r="N37" s="59"/>
      <c r="O37" s="59"/>
    </row>
    <row r="38" spans="1:15" s="57" customFormat="1" ht="15.6">
      <c r="A38" s="66" t="s">
        <v>62</v>
      </c>
      <c r="B38" s="61">
        <f>'4. Int. Wettkämpf in LIE'!C12</f>
        <v>0</v>
      </c>
      <c r="C38" s="62">
        <v>0</v>
      </c>
      <c r="D38" s="61">
        <f>'4. Int. Wettkämpf in LIE'!E12</f>
        <v>0</v>
      </c>
      <c r="E38" s="77"/>
      <c r="F38" s="64">
        <f>'4. Int. Wettkämpf in LIE'!D12</f>
        <v>0</v>
      </c>
      <c r="G38" s="65"/>
      <c r="H38" s="64">
        <f>'4. Int. Wettkämpf in LIE'!F12</f>
        <v>0</v>
      </c>
      <c r="J38" s="58"/>
      <c r="M38" s="59"/>
      <c r="N38" s="59"/>
      <c r="O38" s="59"/>
    </row>
    <row r="39" spans="1:15" s="83" customFormat="1" ht="25.95" customHeight="1">
      <c r="A39" s="69" t="s">
        <v>63</v>
      </c>
      <c r="B39" s="70">
        <f>B38</f>
        <v>0</v>
      </c>
      <c r="C39" s="71"/>
      <c r="D39" s="70">
        <f>D38</f>
        <v>0</v>
      </c>
      <c r="E39" s="82"/>
      <c r="F39" s="73">
        <f>F38</f>
        <v>0</v>
      </c>
      <c r="G39" s="74"/>
      <c r="H39" s="73">
        <f>H38</f>
        <v>0</v>
      </c>
      <c r="J39" s="84"/>
      <c r="M39" s="85"/>
      <c r="N39" s="85"/>
      <c r="O39" s="85"/>
    </row>
    <row r="40" spans="1:15" s="57" customFormat="1" ht="15.6">
      <c r="A40" s="60" t="s">
        <v>32</v>
      </c>
      <c r="B40" s="61"/>
      <c r="C40" s="76"/>
      <c r="D40" s="61"/>
      <c r="E40" s="77"/>
      <c r="F40" s="64"/>
      <c r="G40" s="79"/>
      <c r="H40" s="78"/>
      <c r="J40" s="58"/>
      <c r="M40" s="59"/>
      <c r="N40" s="59"/>
      <c r="O40" s="59"/>
    </row>
    <row r="41" spans="1:15" s="57" customFormat="1" ht="15.6">
      <c r="A41" s="66" t="s">
        <v>19</v>
      </c>
      <c r="B41" s="87">
        <v>0</v>
      </c>
      <c r="C41" s="62">
        <v>0.2</v>
      </c>
      <c r="D41" s="61">
        <f>B41*C41</f>
        <v>0</v>
      </c>
      <c r="E41" s="77"/>
      <c r="F41" s="86">
        <v>0</v>
      </c>
      <c r="G41" s="65">
        <v>0.2</v>
      </c>
      <c r="H41" s="64">
        <f>F41*G41</f>
        <v>0</v>
      </c>
      <c r="J41" s="58"/>
      <c r="M41" s="59"/>
      <c r="N41" s="59"/>
      <c r="O41" s="59"/>
    </row>
    <row r="42" spans="1:15" s="57" customFormat="1" ht="15.6">
      <c r="A42" s="66" t="s">
        <v>84</v>
      </c>
      <c r="B42" s="87">
        <v>0</v>
      </c>
      <c r="C42" s="62">
        <v>0.5</v>
      </c>
      <c r="D42" s="61">
        <f>IF(B42*C42&lt;5000,B42*C42,5000)</f>
        <v>0</v>
      </c>
      <c r="E42" s="77" t="s">
        <v>70</v>
      </c>
      <c r="F42" s="86"/>
      <c r="G42" s="65">
        <v>0.5</v>
      </c>
      <c r="H42" s="64">
        <f>F42*G42</f>
        <v>0</v>
      </c>
      <c r="J42" s="58"/>
      <c r="M42" s="59"/>
      <c r="N42" s="59"/>
      <c r="O42" s="59"/>
    </row>
    <row r="43" spans="1:15" s="57" customFormat="1" ht="15.6">
      <c r="A43" s="66" t="s">
        <v>6</v>
      </c>
      <c r="B43" s="87">
        <v>0</v>
      </c>
      <c r="C43" s="62">
        <v>0.2</v>
      </c>
      <c r="D43" s="61">
        <f>B43*C43</f>
        <v>0</v>
      </c>
      <c r="E43" s="77" t="s">
        <v>72</v>
      </c>
      <c r="F43" s="86">
        <v>0</v>
      </c>
      <c r="G43" s="65">
        <v>0.2</v>
      </c>
      <c r="H43" s="64">
        <f>F43*G43</f>
        <v>0</v>
      </c>
      <c r="J43" s="58"/>
      <c r="M43" s="59"/>
      <c r="N43" s="59"/>
      <c r="O43" s="59"/>
    </row>
    <row r="44" spans="1:15" s="83" customFormat="1" ht="15.6">
      <c r="A44" s="69" t="s">
        <v>21</v>
      </c>
      <c r="B44" s="70"/>
      <c r="C44" s="71"/>
      <c r="D44" s="70">
        <f>SUM(D41:D43)</f>
        <v>0</v>
      </c>
      <c r="E44" s="88"/>
      <c r="F44" s="73">
        <f>SUM(F41:F43)</f>
        <v>0</v>
      </c>
      <c r="G44" s="74">
        <v>0.2</v>
      </c>
      <c r="H44" s="73">
        <f>SUM(H41:H43)</f>
        <v>0</v>
      </c>
      <c r="J44" s="84"/>
      <c r="M44" s="85"/>
      <c r="N44" s="85"/>
      <c r="O44" s="85"/>
    </row>
    <row r="45" spans="1:15" s="57" customFormat="1" ht="15.6">
      <c r="A45" s="89" t="s">
        <v>7</v>
      </c>
      <c r="B45" s="90"/>
      <c r="C45" s="91"/>
      <c r="D45" s="92" t="str">
        <f>IF(B10="","",SUM(D25,D31,D36,D39,D44)*(IF(B10=J11,1,0.8)))</f>
        <v/>
      </c>
      <c r="E45" s="93"/>
      <c r="F45" s="94"/>
      <c r="G45" s="95"/>
      <c r="H45" s="96" t="str">
        <f>IF(B10="","",SUM(H25,H31,H36,H39,H44)*(IF(B10=J11,1,0.8)))</f>
        <v/>
      </c>
      <c r="J45" s="58"/>
      <c r="M45" s="59"/>
      <c r="N45" s="59"/>
      <c r="O45" s="59"/>
    </row>
    <row r="46" spans="1:15" s="57" customFormat="1" ht="15.6">
      <c r="A46" s="20"/>
      <c r="B46" s="20"/>
      <c r="C46" s="5"/>
      <c r="D46" s="20"/>
      <c r="E46" s="19"/>
      <c r="F46" s="20"/>
      <c r="G46" s="5"/>
      <c r="H46" s="20"/>
      <c r="I46" s="20"/>
      <c r="J46" s="58"/>
      <c r="M46" s="59"/>
      <c r="N46" s="59"/>
      <c r="O46" s="59"/>
    </row>
    <row r="47" spans="1:15" s="57" customFormat="1" ht="15.6">
      <c r="A47" s="112" t="s">
        <v>75</v>
      </c>
      <c r="B47" s="112"/>
      <c r="C47" s="112"/>
      <c r="D47" s="112"/>
      <c r="E47" s="112"/>
      <c r="F47" s="112"/>
      <c r="G47" s="112"/>
      <c r="H47" s="112"/>
      <c r="I47" s="20"/>
      <c r="J47" s="58"/>
      <c r="M47" s="59"/>
      <c r="N47" s="59"/>
      <c r="O47" s="59"/>
    </row>
    <row r="48" spans="1:15" s="57" customFormat="1">
      <c r="A48" s="97"/>
      <c r="C48" s="98"/>
      <c r="E48" s="99"/>
      <c r="G48" s="98"/>
      <c r="J48" s="58"/>
      <c r="M48" s="59"/>
      <c r="N48" s="59"/>
      <c r="O48" s="59"/>
    </row>
  </sheetData>
  <sheetProtection algorithmName="SHA-512" hashValue="qc1UgvnmgxGNYO0HSgrBBgp4t8Qe3VRWD6AL/c08ZYUj04QLE9HO0kF1mJ4qPV1H91rrjk+5r5w7bNzv3HFAnw==" saltValue="IkIgmmoqvmcVQNUJs7YpAw==" spinCount="100000" sheet="1" objects="1" scenarios="1" selectLockedCells="1"/>
  <protectedRanges>
    <protectedRange password="D810" sqref="B21:B24 B27:B30 A4 F21:F24 F27:F30 B33:B35 A6:A9 A11:A14 D34:D40 H34:H40" name="Bereich1"/>
  </protectedRanges>
  <dataConsolidate/>
  <mergeCells count="4">
    <mergeCell ref="A1:H1"/>
    <mergeCell ref="A2:H2"/>
    <mergeCell ref="A17:H17"/>
    <mergeCell ref="A47:H47"/>
  </mergeCells>
  <dataValidations count="1">
    <dataValidation type="list" allowBlank="1" showInputMessage="1" showErrorMessage="1" sqref="C9:D10 B10" xr:uid="{21FA1FD7-D528-461D-B588-5F159F98C59A}">
      <formula1>$J$11:$J$12</formula1>
    </dataValidation>
  </dataValidations>
  <pageMargins left="0.70866141732283472" right="0.70866141732283472" top="0.59055118110236227" bottom="0.59055118110236227"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BBFE-F50D-4CE8-A037-B52F3D00D717}">
  <sheetPr codeName="Tabelle3">
    <pageSetUpPr fitToPage="1"/>
  </sheetPr>
  <dimension ref="A1:P27"/>
  <sheetViews>
    <sheetView showGridLines="0" zoomScale="71" workbookViewId="0">
      <selection activeCell="E13" sqref="E13"/>
    </sheetView>
  </sheetViews>
  <sheetFormatPr baseColWidth="10" defaultColWidth="11.44140625" defaultRowHeight="15.6"/>
  <cols>
    <col min="1" max="2" width="25" style="2" customWidth="1"/>
    <col min="3" max="3" width="15.33203125" style="11" bestFit="1" customWidth="1"/>
    <col min="4" max="5" width="25" style="2" customWidth="1"/>
    <col min="6" max="6" width="17.6640625" style="11" customWidth="1"/>
    <col min="7" max="10" width="25" style="2" customWidth="1"/>
    <col min="11" max="16384" width="11.44140625" style="2"/>
  </cols>
  <sheetData>
    <row r="1" spans="1:16" customFormat="1" ht="25.8">
      <c r="A1" s="109" t="s">
        <v>27</v>
      </c>
      <c r="B1" s="109"/>
      <c r="C1" s="109"/>
      <c r="D1" s="109"/>
      <c r="E1" s="109"/>
      <c r="F1" s="109"/>
      <c r="G1" s="109"/>
      <c r="H1" s="109"/>
      <c r="I1" s="4"/>
      <c r="J1" s="2"/>
      <c r="K1" s="13"/>
      <c r="N1" s="14"/>
      <c r="O1" s="14"/>
      <c r="P1" s="14"/>
    </row>
    <row r="2" spans="1:16" ht="24.75" customHeight="1">
      <c r="A2" s="110" t="s">
        <v>33</v>
      </c>
      <c r="B2" s="110"/>
      <c r="C2" s="110"/>
      <c r="D2" s="110"/>
      <c r="E2" s="110"/>
      <c r="F2" s="110"/>
      <c r="G2" s="110"/>
      <c r="H2" s="110"/>
    </row>
    <row r="4" spans="1:16" ht="57.75" customHeight="1">
      <c r="A4" s="113" t="s">
        <v>44</v>
      </c>
      <c r="B4" s="112"/>
      <c r="C4" s="112"/>
      <c r="D4" s="112"/>
      <c r="E4" s="112"/>
      <c r="F4" s="112"/>
      <c r="G4" s="112"/>
      <c r="H4" s="112"/>
    </row>
    <row r="5" spans="1:16" ht="16.5" customHeight="1">
      <c r="A5" s="21"/>
      <c r="B5" s="22"/>
      <c r="C5" s="22"/>
      <c r="D5" s="22"/>
      <c r="E5" s="22"/>
      <c r="F5" s="22"/>
      <c r="G5" s="22"/>
      <c r="H5" s="22"/>
    </row>
    <row r="6" spans="1:16" ht="87" customHeight="1">
      <c r="A6" s="113" t="s">
        <v>45</v>
      </c>
      <c r="B6" s="113"/>
      <c r="C6" s="113"/>
      <c r="D6" s="113"/>
      <c r="E6" s="113"/>
      <c r="F6" s="113"/>
      <c r="G6" s="113"/>
      <c r="H6" s="113"/>
    </row>
    <row r="7" spans="1:16" ht="24" customHeight="1"/>
    <row r="8" spans="1:16" ht="31.2">
      <c r="A8" s="23" t="s">
        <v>34</v>
      </c>
      <c r="B8" s="23" t="s">
        <v>35</v>
      </c>
      <c r="C8" s="24" t="s">
        <v>46</v>
      </c>
      <c r="D8" s="25" t="s">
        <v>41</v>
      </c>
      <c r="E8" s="25" t="s">
        <v>40</v>
      </c>
      <c r="F8" s="26" t="s">
        <v>0</v>
      </c>
      <c r="G8" s="25" t="s">
        <v>42</v>
      </c>
      <c r="H8" s="25" t="s">
        <v>43</v>
      </c>
    </row>
    <row r="9" spans="1:16">
      <c r="A9" s="1"/>
      <c r="B9" s="1"/>
      <c r="C9" s="6"/>
      <c r="D9" s="7">
        <v>0</v>
      </c>
      <c r="E9" s="7">
        <v>0</v>
      </c>
      <c r="F9" s="27">
        <f>IF(C9="A",0.5,IF(C9="B",0.3,0))</f>
        <v>0</v>
      </c>
      <c r="G9" s="28">
        <f>IF(D9*F9&lt;=40000,D9*F9,IF(D9*F9&gt;=40000,40000,0))</f>
        <v>0</v>
      </c>
      <c r="H9" s="28">
        <f>IF(E9*F9&lt;=40000,E9*F9,IF(E9*F9&gt;=40000,40000,0))</f>
        <v>0</v>
      </c>
    </row>
    <row r="10" spans="1:16">
      <c r="A10" s="1"/>
      <c r="B10" s="1"/>
      <c r="C10" s="6"/>
      <c r="D10" s="7">
        <v>0</v>
      </c>
      <c r="E10" s="7">
        <v>0</v>
      </c>
      <c r="F10" s="27">
        <f>IF(C10="A",0.5,IF(C10="B",0.3,0))</f>
        <v>0</v>
      </c>
      <c r="G10" s="28">
        <f t="shared" ref="G10:G22" si="0">IF(D10*F10&lt;=40000,D10*F10,IF(D10*F10&gt;=40000,40000,0))</f>
        <v>0</v>
      </c>
      <c r="H10" s="28">
        <f t="shared" ref="H10:H22" si="1">IF(E10*F10&lt;=40000,E10*F10,IF(E10*F10&gt;=40000,40000,0))</f>
        <v>0</v>
      </c>
    </row>
    <row r="11" spans="1:16">
      <c r="A11" s="1"/>
      <c r="B11" s="1"/>
      <c r="C11" s="6"/>
      <c r="D11" s="7">
        <v>0</v>
      </c>
      <c r="E11" s="7">
        <v>0</v>
      </c>
      <c r="F11" s="27">
        <f t="shared" ref="F11" si="2">IF(C11="A",0.5,IF(C11="B",0.3,0))</f>
        <v>0</v>
      </c>
      <c r="G11" s="28">
        <f t="shared" si="0"/>
        <v>0</v>
      </c>
      <c r="H11" s="28">
        <f t="shared" si="1"/>
        <v>0</v>
      </c>
    </row>
    <row r="12" spans="1:16">
      <c r="A12" s="1"/>
      <c r="B12" s="1"/>
      <c r="C12" s="6"/>
      <c r="D12" s="7">
        <v>0</v>
      </c>
      <c r="E12" s="7">
        <v>0</v>
      </c>
      <c r="F12" s="27">
        <f t="shared" ref="F12:F22" si="3">IF(C12="A",0.5,IF(C12="B",0.3,0))</f>
        <v>0</v>
      </c>
      <c r="G12" s="28">
        <f t="shared" si="0"/>
        <v>0</v>
      </c>
      <c r="H12" s="28">
        <f t="shared" si="1"/>
        <v>0</v>
      </c>
    </row>
    <row r="13" spans="1:16">
      <c r="A13" s="1"/>
      <c r="B13" s="1"/>
      <c r="C13" s="6"/>
      <c r="D13" s="7">
        <v>0</v>
      </c>
      <c r="E13" s="7">
        <v>0</v>
      </c>
      <c r="F13" s="27">
        <f t="shared" si="3"/>
        <v>0</v>
      </c>
      <c r="G13" s="28">
        <f t="shared" si="0"/>
        <v>0</v>
      </c>
      <c r="H13" s="28">
        <f t="shared" si="1"/>
        <v>0</v>
      </c>
    </row>
    <row r="14" spans="1:16">
      <c r="A14" s="1"/>
      <c r="B14" s="1"/>
      <c r="C14" s="6"/>
      <c r="D14" s="7">
        <v>0</v>
      </c>
      <c r="E14" s="7">
        <v>0</v>
      </c>
      <c r="F14" s="27">
        <f t="shared" si="3"/>
        <v>0</v>
      </c>
      <c r="G14" s="28">
        <f t="shared" si="0"/>
        <v>0</v>
      </c>
      <c r="H14" s="28">
        <f t="shared" si="1"/>
        <v>0</v>
      </c>
    </row>
    <row r="15" spans="1:16">
      <c r="A15" s="1"/>
      <c r="B15" s="1"/>
      <c r="C15" s="6"/>
      <c r="D15" s="7">
        <v>0</v>
      </c>
      <c r="E15" s="7">
        <v>0</v>
      </c>
      <c r="F15" s="27">
        <f t="shared" si="3"/>
        <v>0</v>
      </c>
      <c r="G15" s="28">
        <f t="shared" si="0"/>
        <v>0</v>
      </c>
      <c r="H15" s="28">
        <f t="shared" si="1"/>
        <v>0</v>
      </c>
    </row>
    <row r="16" spans="1:16">
      <c r="A16" s="1"/>
      <c r="B16" s="1"/>
      <c r="C16" s="6"/>
      <c r="D16" s="7">
        <v>0</v>
      </c>
      <c r="E16" s="7">
        <v>0</v>
      </c>
      <c r="F16" s="27">
        <f t="shared" si="3"/>
        <v>0</v>
      </c>
      <c r="G16" s="28">
        <f t="shared" si="0"/>
        <v>0</v>
      </c>
      <c r="H16" s="28">
        <f t="shared" si="1"/>
        <v>0</v>
      </c>
    </row>
    <row r="17" spans="1:8">
      <c r="A17" s="1"/>
      <c r="B17" s="1"/>
      <c r="C17" s="6"/>
      <c r="D17" s="7">
        <v>0</v>
      </c>
      <c r="E17" s="7">
        <v>0</v>
      </c>
      <c r="F17" s="27">
        <f t="shared" si="3"/>
        <v>0</v>
      </c>
      <c r="G17" s="28">
        <f t="shared" si="0"/>
        <v>0</v>
      </c>
      <c r="H17" s="28">
        <f t="shared" si="1"/>
        <v>0</v>
      </c>
    </row>
    <row r="18" spans="1:8">
      <c r="A18" s="1"/>
      <c r="B18" s="1"/>
      <c r="C18" s="6"/>
      <c r="D18" s="7">
        <v>0</v>
      </c>
      <c r="E18" s="7">
        <v>0</v>
      </c>
      <c r="F18" s="27">
        <f t="shared" si="3"/>
        <v>0</v>
      </c>
      <c r="G18" s="28">
        <f t="shared" si="0"/>
        <v>0</v>
      </c>
      <c r="H18" s="28">
        <f t="shared" si="1"/>
        <v>0</v>
      </c>
    </row>
    <row r="19" spans="1:8">
      <c r="A19" s="1"/>
      <c r="B19" s="1"/>
      <c r="C19" s="6"/>
      <c r="D19" s="7">
        <v>0</v>
      </c>
      <c r="E19" s="7">
        <v>0</v>
      </c>
      <c r="F19" s="27">
        <f t="shared" si="3"/>
        <v>0</v>
      </c>
      <c r="G19" s="28">
        <f t="shared" si="0"/>
        <v>0</v>
      </c>
      <c r="H19" s="28">
        <f t="shared" si="1"/>
        <v>0</v>
      </c>
    </row>
    <row r="20" spans="1:8">
      <c r="A20" s="1"/>
      <c r="B20" s="1"/>
      <c r="C20" s="6"/>
      <c r="D20" s="7">
        <v>0</v>
      </c>
      <c r="E20" s="7">
        <v>0</v>
      </c>
      <c r="F20" s="27">
        <f t="shared" si="3"/>
        <v>0</v>
      </c>
      <c r="G20" s="28">
        <f t="shared" si="0"/>
        <v>0</v>
      </c>
      <c r="H20" s="28">
        <f t="shared" si="1"/>
        <v>0</v>
      </c>
    </row>
    <row r="21" spans="1:8">
      <c r="A21" s="1"/>
      <c r="B21" s="1"/>
      <c r="C21" s="6"/>
      <c r="D21" s="7">
        <v>0</v>
      </c>
      <c r="E21" s="7">
        <v>0</v>
      </c>
      <c r="F21" s="27">
        <f t="shared" si="3"/>
        <v>0</v>
      </c>
      <c r="G21" s="28">
        <f t="shared" si="0"/>
        <v>0</v>
      </c>
      <c r="H21" s="28">
        <f t="shared" si="1"/>
        <v>0</v>
      </c>
    </row>
    <row r="22" spans="1:8">
      <c r="A22" s="1"/>
      <c r="B22" s="1"/>
      <c r="C22" s="6"/>
      <c r="D22" s="7">
        <v>0</v>
      </c>
      <c r="E22" s="7">
        <v>0</v>
      </c>
      <c r="F22" s="27">
        <f t="shared" si="3"/>
        <v>0</v>
      </c>
      <c r="G22" s="28">
        <f t="shared" si="0"/>
        <v>0</v>
      </c>
      <c r="H22" s="28">
        <f t="shared" si="1"/>
        <v>0</v>
      </c>
    </row>
    <row r="23" spans="1:8">
      <c r="A23" s="29" t="s">
        <v>36</v>
      </c>
      <c r="B23" s="29"/>
      <c r="C23" s="30"/>
      <c r="D23" s="31">
        <f>SUM(D9:D22)</f>
        <v>0</v>
      </c>
      <c r="E23" s="31">
        <f>SUM(E9:E22)</f>
        <v>0</v>
      </c>
      <c r="F23" s="30"/>
      <c r="G23" s="32">
        <f>SUM(G9:G22)</f>
        <v>0</v>
      </c>
      <c r="H23" s="32">
        <f>SUM(H9:H22)</f>
        <v>0</v>
      </c>
    </row>
    <row r="25" spans="1:8">
      <c r="A25" s="17" t="s">
        <v>37</v>
      </c>
    </row>
    <row r="26" spans="1:8">
      <c r="A26" s="2" t="s">
        <v>38</v>
      </c>
    </row>
    <row r="27" spans="1:8">
      <c r="A27" s="2" t="s">
        <v>39</v>
      </c>
    </row>
  </sheetData>
  <sheetProtection algorithmName="SHA-512" hashValue="b0+sonDund/GfwRfuwyGErHLQoP4ky9h0ypE09RM0K7BVnSrEI/soW1Mzm9/xsyU468RfGfEPx1efm48LRk8aQ==" saltValue="plV1jeYDUtE1XYvZqu9IGA==" spinCount="100000" sheet="1" objects="1" scenarios="1" selectLockedCells="1"/>
  <protectedRanges>
    <protectedRange sqref="A9:E22" name="Bereich2"/>
    <protectedRange password="DD59" sqref="F9:H22" name="Bereich1"/>
  </protectedRanges>
  <mergeCells count="4">
    <mergeCell ref="A2:H2"/>
    <mergeCell ref="A1:H1"/>
    <mergeCell ref="A4:H4"/>
    <mergeCell ref="A6:H6"/>
  </mergeCells>
  <pageMargins left="0.70866141732283472" right="0.70866141732283472" top="0.59055118110236227" bottom="0.59055118110236227"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5892-7EE1-4E13-99D7-4C8F43A2166F}">
  <sheetPr codeName="Tabelle4">
    <pageSetUpPr fitToPage="1"/>
  </sheetPr>
  <dimension ref="A1:H40"/>
  <sheetViews>
    <sheetView showGridLines="0" zoomScale="86" workbookViewId="0">
      <selection activeCell="D6" sqref="D6"/>
    </sheetView>
  </sheetViews>
  <sheetFormatPr baseColWidth="10" defaultRowHeight="14.4"/>
  <cols>
    <col min="1" max="1" width="45.33203125" customWidth="1"/>
    <col min="2" max="2" width="20.33203125" customWidth="1"/>
    <col min="3" max="6" width="27.5546875" customWidth="1"/>
    <col min="7" max="7" width="17.88671875" customWidth="1"/>
  </cols>
  <sheetData>
    <row r="1" spans="1:8" ht="25.8">
      <c r="A1" s="109" t="s">
        <v>27</v>
      </c>
      <c r="B1" s="109"/>
      <c r="C1" s="109"/>
      <c r="D1" s="109"/>
      <c r="E1" s="109"/>
      <c r="F1" s="109"/>
      <c r="G1" s="4"/>
      <c r="H1" s="4"/>
    </row>
    <row r="2" spans="1:8" s="3" customFormat="1" ht="24.75" customHeight="1">
      <c r="A2" s="110" t="s">
        <v>69</v>
      </c>
      <c r="B2" s="110"/>
      <c r="C2" s="110"/>
      <c r="D2" s="110"/>
      <c r="E2" s="110"/>
      <c r="F2" s="110"/>
      <c r="G2" s="8"/>
      <c r="H2" s="8"/>
    </row>
    <row r="3" spans="1:8" s="2" customFormat="1" ht="15.6"/>
    <row r="4" spans="1:8" s="18" customFormat="1" ht="46.8">
      <c r="A4" s="23" t="s">
        <v>49</v>
      </c>
      <c r="B4" s="24" t="s">
        <v>50</v>
      </c>
      <c r="C4" s="25" t="s">
        <v>51</v>
      </c>
      <c r="D4" s="25" t="s">
        <v>52</v>
      </c>
      <c r="E4" s="23" t="s">
        <v>56</v>
      </c>
      <c r="F4" s="23" t="s">
        <v>57</v>
      </c>
      <c r="G4" s="103" t="s">
        <v>78</v>
      </c>
    </row>
    <row r="5" spans="1:8" s="2" customFormat="1" ht="31.2">
      <c r="A5" s="33" t="s">
        <v>65</v>
      </c>
      <c r="B5" s="34" t="s">
        <v>59</v>
      </c>
      <c r="C5" s="35">
        <v>0</v>
      </c>
      <c r="D5" s="35">
        <v>0</v>
      </c>
      <c r="E5" s="36">
        <f>IF((C5/10*3)&lt;=D22,(C5/10*3),D22)</f>
        <v>0</v>
      </c>
      <c r="F5" s="36">
        <f>IF((D5/10*3)&lt;=D22,(D5/10*3),D22)</f>
        <v>0</v>
      </c>
      <c r="G5" s="102" t="s">
        <v>79</v>
      </c>
    </row>
    <row r="6" spans="1:8" s="2" customFormat="1" ht="31.2">
      <c r="A6" s="33" t="s">
        <v>65</v>
      </c>
      <c r="B6" s="34" t="s">
        <v>60</v>
      </c>
      <c r="C6" s="35">
        <v>0</v>
      </c>
      <c r="D6" s="35">
        <v>0</v>
      </c>
      <c r="E6" s="36">
        <f>IF((C6/10*3)&lt;=D23,(C6/10*3),D23)</f>
        <v>0</v>
      </c>
      <c r="F6" s="36">
        <f>IF((D6/10*3)&lt;=D23,(D6/10*3),D23)</f>
        <v>0</v>
      </c>
      <c r="G6" s="102" t="s">
        <v>80</v>
      </c>
    </row>
    <row r="7" spans="1:8" s="2" customFormat="1" ht="31.2">
      <c r="A7" s="33" t="s">
        <v>66</v>
      </c>
      <c r="B7" s="34" t="s">
        <v>59</v>
      </c>
      <c r="C7" s="35">
        <v>0</v>
      </c>
      <c r="D7" s="35">
        <v>0</v>
      </c>
      <c r="E7" s="36">
        <f>IF((C7/10*3)&lt;=D23,(C7/10*3),D23)</f>
        <v>0</v>
      </c>
      <c r="F7" s="36">
        <f>IF((D7/10*3)&lt;=D23,(D7/10*3),D23)</f>
        <v>0</v>
      </c>
      <c r="G7" s="102" t="s">
        <v>80</v>
      </c>
    </row>
    <row r="8" spans="1:8" s="2" customFormat="1" ht="31.2">
      <c r="A8" s="33" t="s">
        <v>66</v>
      </c>
      <c r="B8" s="34" t="s">
        <v>60</v>
      </c>
      <c r="C8" s="35">
        <v>0</v>
      </c>
      <c r="D8" s="35">
        <v>0</v>
      </c>
      <c r="E8" s="36">
        <f>IF((C8/10*3)&lt;=D24,(C8/10*3),D24)</f>
        <v>0</v>
      </c>
      <c r="F8" s="36">
        <f>IF((D8/10*3)&lt;=D24,(D8/10*3),D24)</f>
        <v>0</v>
      </c>
      <c r="G8" s="102" t="s">
        <v>81</v>
      </c>
    </row>
    <row r="9" spans="1:8" s="2" customFormat="1" ht="15.6">
      <c r="A9" s="33" t="s">
        <v>53</v>
      </c>
      <c r="B9" s="34" t="s">
        <v>58</v>
      </c>
      <c r="C9" s="35">
        <v>0</v>
      </c>
      <c r="D9" s="35">
        <v>0</v>
      </c>
      <c r="E9" s="36">
        <f>IF((C9/10*3)&lt;=D24,(C9/10*3),D24)</f>
        <v>0</v>
      </c>
      <c r="F9" s="36">
        <f>IF((D9/10*3)&lt;=D24,(D9/10*3),D24)</f>
        <v>0</v>
      </c>
      <c r="G9" s="102" t="s">
        <v>81</v>
      </c>
    </row>
    <row r="10" spans="1:8" s="2" customFormat="1" ht="15.6">
      <c r="A10" s="33" t="s">
        <v>54</v>
      </c>
      <c r="B10" s="34" t="s">
        <v>58</v>
      </c>
      <c r="C10" s="35">
        <v>0</v>
      </c>
      <c r="D10" s="35">
        <v>0</v>
      </c>
      <c r="E10" s="36">
        <f>IF((C10/10*3)&lt;=D25,(C10/10*3),D25)</f>
        <v>0</v>
      </c>
      <c r="F10" s="36">
        <f>IF((D10/10*3)&lt;=D25,(D10/10*3),D25)</f>
        <v>0</v>
      </c>
      <c r="G10" s="102" t="s">
        <v>82</v>
      </c>
    </row>
    <row r="11" spans="1:8" s="2" customFormat="1" ht="15.6">
      <c r="A11" s="33" t="s">
        <v>55</v>
      </c>
      <c r="B11" s="34" t="s">
        <v>58</v>
      </c>
      <c r="C11" s="35">
        <v>0</v>
      </c>
      <c r="D11" s="35">
        <v>0</v>
      </c>
      <c r="E11" s="36">
        <f>IF((C11/10*3)&lt;=D26,(C11/10*3),D26)</f>
        <v>0</v>
      </c>
      <c r="F11" s="36">
        <f>IF((D11/10*3)&lt;=D26,(D11/10*3),D26)</f>
        <v>0</v>
      </c>
      <c r="G11" s="102" t="s">
        <v>83</v>
      </c>
    </row>
    <row r="12" spans="1:8" s="2" customFormat="1" ht="15.6">
      <c r="A12" s="25" t="s">
        <v>36</v>
      </c>
      <c r="B12" s="26"/>
      <c r="C12" s="37">
        <f>SUM(C5:C11)</f>
        <v>0</v>
      </c>
      <c r="D12" s="37">
        <f t="shared" ref="D12" si="0">SUM(D5:D11)</f>
        <v>0</v>
      </c>
      <c r="E12" s="37">
        <f>IF(SUM(E5:E11)&lt;=30000,SUM(E5:E11),30000)</f>
        <v>0</v>
      </c>
      <c r="F12" s="37">
        <f>IF(SUM(F5:F11)&lt;=30000,SUM(F5:F11),30000)</f>
        <v>0</v>
      </c>
      <c r="G12" s="104"/>
    </row>
    <row r="13" spans="1:8" s="2" customFormat="1" ht="15.6">
      <c r="A13" s="19"/>
      <c r="B13" s="5"/>
      <c r="C13" s="20"/>
      <c r="D13" s="20"/>
      <c r="E13" s="20"/>
      <c r="F13" s="20"/>
      <c r="G13" s="5"/>
    </row>
    <row r="14" spans="1:8" s="2" customFormat="1" ht="15.6">
      <c r="A14" s="19"/>
      <c r="B14" s="20"/>
      <c r="C14" s="20"/>
      <c r="D14" s="20"/>
      <c r="E14" s="20"/>
      <c r="F14" s="20"/>
      <c r="G14" s="20"/>
    </row>
    <row r="15" spans="1:8" s="2" customFormat="1" ht="15.6">
      <c r="A15" s="19"/>
      <c r="B15" s="20"/>
      <c r="C15" s="20"/>
      <c r="D15" s="20"/>
      <c r="E15" s="20"/>
      <c r="F15" s="20"/>
      <c r="G15" s="20"/>
    </row>
    <row r="16" spans="1:8" s="40" customFormat="1" ht="15.6">
      <c r="A16" s="38"/>
      <c r="B16" s="39"/>
      <c r="C16" s="39"/>
      <c r="D16" s="39"/>
      <c r="E16" s="39"/>
      <c r="F16" s="39"/>
      <c r="G16" s="39"/>
    </row>
    <row r="17" spans="1:7" s="40" customFormat="1" ht="15.6">
      <c r="A17" s="38"/>
      <c r="B17" s="39"/>
      <c r="C17" s="39"/>
      <c r="D17" s="39"/>
      <c r="E17" s="39"/>
      <c r="F17" s="39"/>
      <c r="G17" s="39"/>
    </row>
    <row r="18" spans="1:7" s="40" customFormat="1" ht="15.6">
      <c r="A18" s="41"/>
    </row>
    <row r="19" spans="1:7" s="40" customFormat="1" ht="15.6">
      <c r="A19" s="41"/>
    </row>
    <row r="20" spans="1:7" s="40" customFormat="1" ht="15.6">
      <c r="A20" s="41"/>
    </row>
    <row r="21" spans="1:7" s="40" customFormat="1" ht="15.6">
      <c r="A21" s="41"/>
      <c r="D21" s="42"/>
    </row>
    <row r="22" spans="1:7" s="40" customFormat="1" ht="15.6">
      <c r="A22" s="41"/>
      <c r="D22" s="43"/>
    </row>
    <row r="23" spans="1:7" s="40" customFormat="1" ht="15.6">
      <c r="A23" s="41"/>
      <c r="D23" s="43"/>
    </row>
    <row r="24" spans="1:7" s="40" customFormat="1" ht="15.6">
      <c r="A24" s="41"/>
      <c r="D24" s="43"/>
    </row>
    <row r="25" spans="1:7" s="40" customFormat="1" ht="15.6">
      <c r="A25" s="41"/>
      <c r="D25" s="43"/>
    </row>
    <row r="26" spans="1:7" s="40" customFormat="1" ht="15.6">
      <c r="A26" s="41"/>
      <c r="D26" s="43"/>
    </row>
    <row r="27" spans="1:7" s="40" customFormat="1" ht="15.6">
      <c r="A27" s="41"/>
      <c r="D27" s="43"/>
    </row>
    <row r="28" spans="1:7" s="45" customFormat="1">
      <c r="A28" s="44"/>
      <c r="D28" s="46"/>
    </row>
    <row r="29" spans="1:7" s="45" customFormat="1">
      <c r="D29" s="46"/>
    </row>
    <row r="30" spans="1:7" s="45" customFormat="1">
      <c r="D30" s="46"/>
    </row>
    <row r="31" spans="1:7" s="45" customFormat="1">
      <c r="D31" s="46"/>
    </row>
    <row r="32" spans="1:7" s="45" customFormat="1">
      <c r="D32" s="46"/>
    </row>
    <row r="33" spans="4:4" s="45" customFormat="1">
      <c r="D33" s="46"/>
    </row>
    <row r="34" spans="4:4" s="45" customFormat="1">
      <c r="D34" s="46"/>
    </row>
    <row r="35" spans="4:4" s="48" customFormat="1">
      <c r="D35" s="47"/>
    </row>
    <row r="36" spans="4:4" s="48" customFormat="1">
      <c r="D36" s="47"/>
    </row>
    <row r="37" spans="4:4" s="48" customFormat="1">
      <c r="D37" s="47"/>
    </row>
    <row r="38" spans="4:4" s="48" customFormat="1">
      <c r="D38" s="47"/>
    </row>
    <row r="39" spans="4:4" s="48" customFormat="1">
      <c r="D39" s="47"/>
    </row>
    <row r="40" spans="4:4">
      <c r="D40" s="10"/>
    </row>
  </sheetData>
  <sheetProtection selectLockedCells="1"/>
  <mergeCells count="2">
    <mergeCell ref="A1:F1"/>
    <mergeCell ref="A2:F2"/>
  </mergeCells>
  <phoneticPr fontId="22" type="noConversion"/>
  <pageMargins left="0.70866141732283472" right="0.70866141732283472" top="0.78740157480314965" bottom="0.78740157480314965"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1. Anleitung</vt:lpstr>
      <vt:lpstr>2. Formular</vt:lpstr>
      <vt:lpstr>3. Trainer-Entschädigung</vt:lpstr>
      <vt:lpstr>4. Int. Wettkämpf in LIE</vt:lpstr>
      <vt:lpstr>'2. Formular'!Druckbereich</vt:lpstr>
      <vt:lpstr>'3. Trainer-Entschädigung'!Druckbereich</vt:lpstr>
      <vt:lpstr>'4. Int. Wettkämpf in LIE'!Druckbereich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Flurin Dermon</dc:creator>
  <cp:lastModifiedBy>Mathias Briker</cp:lastModifiedBy>
  <cp:lastPrinted>2024-01-04T13:34:57Z</cp:lastPrinted>
  <dcterms:created xsi:type="dcterms:W3CDTF">2017-07-07T06:47:03Z</dcterms:created>
  <dcterms:modified xsi:type="dcterms:W3CDTF">2025-12-23T09:50:31Z</dcterms:modified>
</cp:coreProperties>
</file>